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38. заседание 18.09.2025\"/>
    </mc:Choice>
  </mc:AlternateContent>
  <bookViews>
    <workbookView xWindow="0" yWindow="0" windowWidth="28800" windowHeight="11835" activeTab="2"/>
  </bookViews>
  <sheets>
    <sheet name="прил.2" sheetId="1" r:id="rId1"/>
    <sheet name="прил.3" sheetId="2" r:id="rId2"/>
    <sheet name="прил.4" sheetId="3" r:id="rId3"/>
  </sheets>
  <definedNames>
    <definedName name="__bookmark_1" localSheetId="1">прил.3!$A$17:$G$18</definedName>
    <definedName name="__bookmark_1" localSheetId="2">прил.4!$A$15:$H$16</definedName>
    <definedName name="__bookmark_1">прил.2!$A$18:$H$19</definedName>
    <definedName name="__bookmark_2" localSheetId="1">прил.3!$A$19:$G$55</definedName>
    <definedName name="__bookmark_2" localSheetId="2">прил.4!$A$17:$H$54</definedName>
    <definedName name="__bookmark_2">прил.2!$A$20:$H$98</definedName>
    <definedName name="_xlnm.Print_Titles" localSheetId="0">прил.2!$20:$20</definedName>
    <definedName name="_xlnm.Print_Titles" localSheetId="1">прил.3!$19:$19</definedName>
    <definedName name="_xlnm.Print_Titles" localSheetId="2">прил.4!$15:$16</definedName>
  </definedNames>
  <calcPr calcId="152511"/>
</workbook>
</file>

<file path=xl/calcChain.xml><?xml version="1.0" encoding="utf-8"?>
<calcChain xmlns="http://schemas.openxmlformats.org/spreadsheetml/2006/main">
  <c r="E53" i="3" l="1"/>
  <c r="E51" i="3"/>
  <c r="D54" i="2"/>
  <c r="D52" i="2"/>
  <c r="E61" i="3"/>
  <c r="E59" i="3"/>
  <c r="D62" i="2"/>
  <c r="D60" i="2"/>
  <c r="E67" i="1"/>
  <c r="E65" i="1"/>
  <c r="E57" i="3"/>
  <c r="D58" i="2"/>
  <c r="E85" i="1"/>
  <c r="E55" i="3"/>
  <c r="D56" i="2"/>
  <c r="E69" i="1"/>
  <c r="E29" i="1" l="1"/>
  <c r="E29" i="3"/>
  <c r="D30" i="2"/>
  <c r="E78" i="1"/>
  <c r="E21" i="3" l="1"/>
  <c r="E23" i="3"/>
  <c r="E27" i="3"/>
  <c r="E32" i="3"/>
  <c r="E34" i="3"/>
  <c r="E36" i="3"/>
  <c r="E39" i="3"/>
  <c r="E41" i="3"/>
  <c r="E43" i="3"/>
  <c r="E45" i="3"/>
  <c r="E47" i="3"/>
  <c r="D22" i="2"/>
  <c r="D24" i="2"/>
  <c r="D28" i="2"/>
  <c r="D33" i="2"/>
  <c r="D35" i="2"/>
  <c r="D37" i="2"/>
  <c r="D40" i="2"/>
  <c r="D42" i="2"/>
  <c r="D44" i="2"/>
  <c r="D46" i="2"/>
  <c r="D48" i="2"/>
  <c r="D50" i="2"/>
  <c r="E25" i="1"/>
  <c r="E24" i="1" s="1"/>
  <c r="E23" i="1" s="1"/>
  <c r="E35" i="1"/>
  <c r="E34" i="1" s="1"/>
  <c r="E33" i="1" s="1"/>
  <c r="E39" i="1"/>
  <c r="E38" i="1" s="1"/>
  <c r="E37" i="1" s="1"/>
  <c r="E45" i="1"/>
  <c r="E44" i="1" s="1"/>
  <c r="E43" i="1" s="1"/>
  <c r="E42" i="1" s="1"/>
  <c r="E50" i="1"/>
  <c r="E52" i="1"/>
  <c r="E56" i="1"/>
  <c r="E55" i="1" s="1"/>
  <c r="E54" i="1" s="1"/>
  <c r="E61" i="1"/>
  <c r="E63" i="1"/>
  <c r="E74" i="1"/>
  <c r="E73" i="1" s="1"/>
  <c r="E72" i="1" s="1"/>
  <c r="E81" i="1"/>
  <c r="E83" i="1"/>
  <c r="E90" i="1"/>
  <c r="E92" i="1"/>
  <c r="H20" i="3"/>
  <c r="H19" i="3" s="1"/>
  <c r="H18" i="3" s="1"/>
  <c r="G20" i="3"/>
  <c r="G19" i="3" s="1"/>
  <c r="G18" i="3" s="1"/>
  <c r="H45" i="3"/>
  <c r="G45" i="3"/>
  <c r="G21" i="2"/>
  <c r="G20" i="2" s="1"/>
  <c r="F21" i="2"/>
  <c r="F20" i="2" s="1"/>
  <c r="G46" i="2"/>
  <c r="F46" i="2"/>
  <c r="D21" i="2" l="1"/>
  <c r="D20" i="2" s="1"/>
  <c r="E20" i="3"/>
  <c r="E19" i="3" s="1"/>
  <c r="E18" i="3" s="1"/>
  <c r="E60" i="1"/>
  <c r="E77" i="1"/>
  <c r="E76" i="1" s="1"/>
  <c r="E71" i="1" s="1"/>
  <c r="E89" i="1"/>
  <c r="E88" i="1" s="1"/>
  <c r="E87" i="1" s="1"/>
  <c r="E49" i="1"/>
  <c r="E48" i="1" s="1"/>
  <c r="E47" i="1" s="1"/>
  <c r="E59" i="1"/>
  <c r="E58" i="1" s="1"/>
  <c r="H25" i="1"/>
  <c r="H24" i="1" s="1"/>
  <c r="H23" i="1" s="1"/>
  <c r="G25" i="1"/>
  <c r="G24" i="1" s="1"/>
  <c r="G23" i="1" s="1"/>
  <c r="E28" i="1"/>
  <c r="E27" i="1" s="1"/>
  <c r="E22" i="1" s="1"/>
  <c r="H29" i="1"/>
  <c r="H28" i="1" s="1"/>
  <c r="H27" i="1" s="1"/>
  <c r="G29" i="1"/>
  <c r="G28" i="1" s="1"/>
  <c r="G27" i="1" s="1"/>
  <c r="H35" i="1"/>
  <c r="H34" i="1" s="1"/>
  <c r="H33" i="1" s="1"/>
  <c r="G35" i="1"/>
  <c r="G34" i="1" s="1"/>
  <c r="G33" i="1" s="1"/>
  <c r="H39" i="1"/>
  <c r="H38" i="1" s="1"/>
  <c r="H37" i="1" s="1"/>
  <c r="G39" i="1"/>
  <c r="G38" i="1" s="1"/>
  <c r="G37" i="1" s="1"/>
  <c r="H49" i="1"/>
  <c r="H48" i="1" s="1"/>
  <c r="G49" i="1"/>
  <c r="G48" i="1" s="1"/>
  <c r="H50" i="1"/>
  <c r="G50" i="1"/>
  <c r="H52" i="1"/>
  <c r="G52" i="1"/>
  <c r="H56" i="1"/>
  <c r="H55" i="1" s="1"/>
  <c r="H54" i="1" s="1"/>
  <c r="G56" i="1"/>
  <c r="G55" i="1" s="1"/>
  <c r="G54" i="1" s="1"/>
  <c r="H59" i="1"/>
  <c r="H58" i="1" s="1"/>
  <c r="G59" i="1"/>
  <c r="G58" i="1" s="1"/>
  <c r="H74" i="1"/>
  <c r="H73" i="1" s="1"/>
  <c r="H72" i="1" s="1"/>
  <c r="G74" i="1"/>
  <c r="G73" i="1" s="1"/>
  <c r="G72" i="1" s="1"/>
  <c r="H77" i="1"/>
  <c r="H76" i="1" s="1"/>
  <c r="G77" i="1"/>
  <c r="G76" i="1" s="1"/>
  <c r="G78" i="1"/>
  <c r="H78" i="1"/>
  <c r="H81" i="1"/>
  <c r="G81" i="1"/>
  <c r="H83" i="1"/>
  <c r="G83" i="1"/>
  <c r="H89" i="1"/>
  <c r="H88" i="1" s="1"/>
  <c r="G89" i="1"/>
  <c r="G88" i="1" s="1"/>
  <c r="G90" i="1"/>
  <c r="H92" i="1"/>
  <c r="G92" i="1"/>
  <c r="H97" i="1"/>
  <c r="H96" i="1" s="1"/>
  <c r="H95" i="1" s="1"/>
  <c r="H94" i="1" s="1"/>
  <c r="G97" i="1"/>
  <c r="G96" i="1" s="1"/>
  <c r="G95" i="1" s="1"/>
  <c r="G94" i="1" s="1"/>
  <c r="H45" i="1"/>
  <c r="H44" i="1" s="1"/>
  <c r="H43" i="1" s="1"/>
  <c r="H42" i="1" s="1"/>
  <c r="G45" i="1"/>
  <c r="G44" i="1" s="1"/>
  <c r="G43" i="1" s="1"/>
  <c r="G42" i="1" s="1"/>
  <c r="G71" i="1" l="1"/>
  <c r="H71" i="1"/>
  <c r="E21" i="1"/>
  <c r="G22" i="1"/>
  <c r="H22" i="1"/>
  <c r="G47" i="1"/>
  <c r="H47" i="1"/>
  <c r="H21" i="1" l="1"/>
  <c r="G21" i="1"/>
</calcChain>
</file>

<file path=xl/sharedStrings.xml><?xml version="1.0" encoding="utf-8"?>
<sst xmlns="http://schemas.openxmlformats.org/spreadsheetml/2006/main" count="596" uniqueCount="134">
  <si>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</si>
  <si>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</si>
  <si>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</si>
  <si>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</si>
  <si>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</si>
  <si>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</si>
  <si>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 xml:space="preserve">Распределение бюджетных ассигнований </t>
  </si>
  <si>
    <t>сельского поселения</t>
  </si>
  <si>
    <t xml:space="preserve">Гафуровский сельсовет муниципального района Туймазинский район </t>
  </si>
  <si>
    <t/>
  </si>
  <si>
    <t xml:space="preserve"> на 2025 год и на плановый период 2026 и 2027 годов</t>
  </si>
  <si>
    <t>по разделам, подразделам, целевым статьям</t>
  </si>
  <si>
    <t>(муниципальным программам и непрограммным направлениям деятельности),</t>
  </si>
  <si>
    <t>группам видов расходов классификации расходов бюджетов</t>
  </si>
  <si>
    <t>(в рублях)</t>
  </si>
  <si>
    <t>Наименование</t>
  </si>
  <si>
    <t>РзПр</t>
  </si>
  <si>
    <t>ЦСР</t>
  </si>
  <si>
    <t>ВР</t>
  </si>
  <si>
    <t>Сумма</t>
  </si>
  <si>
    <t>2025 год</t>
  </si>
  <si>
    <t>2026 год</t>
  </si>
  <si>
    <t>2027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</si>
  <si>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</si>
  <si>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</si>
  <si>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</si>
  <si>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</si>
  <si>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</si>
  <si>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</si>
  <si>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</si>
  <si>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</si>
  <si>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</si>
  <si>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</si>
  <si>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</si>
  <si>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</si>
  <si>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</si>
  <si>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</si>
  <si>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</si>
  <si>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</si>
  <si>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</si>
  <si>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</si>
  <si>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</si>
  <si>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</si>
  <si>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</si>
  <si>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</si>
  <si>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</si>
  <si>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</si>
  <si>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</si>
  <si>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</si>
  <si>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</si>
  <si>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</si>
  <si>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</si>
  <si>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</si>
  <si>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</si>
  <si>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</si>
  <si>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</si>
  <si>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</si>
  <si>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</si>
  <si>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</si>
  <si>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</si>
  <si>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</si>
  <si>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</si>
  <si>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</si>
  <si>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</si>
  <si>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</si>
  <si>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</si>
  <si>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</si>
  <si>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</si>
  <si>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</si>
  <si>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</si>
  <si>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</si>
  <si>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</si>
  <si>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</si>
  <si>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</si>
  <si>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</si>
  <si>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</si>
  <si>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</si>
  <si>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</si>
  <si>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</si>
  <si>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Содержание автомобильных дорог</t>
  </si>
  <si>
    <t>16 0 00 9Д010</t>
  </si>
  <si>
    <t>Ремонт и капитальный ремонт автомобильных дорог</t>
  </si>
  <si>
    <t>16 0 00 9Д020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</si>
  <si>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</si>
  <si>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</si>
  <si>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</si>
  <si>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</si>
  <si>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</si>
  <si>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</si>
  <si>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</si>
  <si>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</si>
  <si>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</si>
  <si>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</si>
  <si>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</si>
  <si>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</si>
  <si>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</si>
  <si>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</si>
  <si>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</si>
  <si>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</si>
  <si>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</si>
  <si>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</si>
  <si>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</si>
  <si>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</si>
  <si>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</si>
  <si>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</si>
  <si>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</si>
  <si>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</si>
  <si>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</si>
  <si>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Приложение 2</t>
  </si>
  <si>
    <t>по целевым статьям (муниципальным программам и непрограммным направлениям деятельности),</t>
  </si>
  <si>
    <t>на 2025 год и на плановый период 2026 и 2027 годов</t>
  </si>
  <si>
    <t xml:space="preserve">муниципального района Туймазинский район </t>
  </si>
  <si>
    <t xml:space="preserve"> Гафуровский сельсовет</t>
  </si>
  <si>
    <t>791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</si>
  <si>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</si>
  <si>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Вед-во</t>
  </si>
  <si>
    <t xml:space="preserve">Ведомственная структура расходов бюджета </t>
  </si>
  <si>
    <t>Приложение 4</t>
  </si>
  <si>
    <t xml:space="preserve">муниципального района </t>
  </si>
  <si>
    <t>Р.Р. Сафин</t>
  </si>
  <si>
    <t xml:space="preserve">Глава сельского поселения </t>
  </si>
  <si>
    <t>Проведение работ по землеустройству</t>
  </si>
  <si>
    <t>0412</t>
  </si>
  <si>
    <t>16 0 00 03330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</si>
  <si>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</si>
  <si>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16 0 00 S2010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</si>
  <si>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</si>
  <si>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 0 00 SД110</t>
  </si>
  <si>
    <t>Закупка товаров и работ и услуг для государственных (муниципальных) нужд</t>
  </si>
  <si>
    <t>Ремонт автомобильных дорог общего пользования местного значения</t>
  </si>
  <si>
    <t>16 0 00 SД120</t>
  </si>
  <si>
    <t>от 18 сентября 2025 года №147</t>
  </si>
  <si>
    <t>Распределение бюджетных ассигнований сельского поселения</t>
  </si>
  <si>
    <t>от  18 сентября 2025 года №147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</si>
</sst>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indexed="8"/>
      <name val="Times New Roman"/>
    </font>
    <font>
      <b/>
      <sz val="14"/>
      <color indexed="8"/>
      <name val="Times New Roman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61">
    <xf numFmtId="0" fontId="0" fillId="0" borderId="0" xfId="0"/>
    <xf numFmtId="0" fontId="20" fillId="0" borderId="1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left" vertical="top" wrapText="1"/>
    </xf>
    <xf numFmtId="0" fontId="20" fillId="0" borderId="15" xfId="0" applyFont="1" applyBorder="1" applyAlignment="1">
      <alignment horizontal="center" vertical="top" wrapText="1"/>
    </xf>
    <xf numFmtId="4" fontId="20" fillId="0" borderId="15" xfId="0" applyNumberFormat="1" applyFont="1" applyBorder="1" applyAlignment="1">
      <alignment horizontal="right" vertical="top" wrapText="1"/>
    </xf>
    <xf numFmtId="0" fontId="19" fillId="0" borderId="15" xfId="0" applyFont="1" applyBorder="1" applyAlignment="1">
      <alignment horizontal="left" vertical="top" wrapText="1"/>
    </xf>
    <xf numFmtId="0" fontId="19" fillId="0" borderId="15" xfId="0" applyFont="1" applyBorder="1" applyAlignment="1">
      <alignment horizontal="center" vertical="top" wrapText="1"/>
    </xf>
    <xf numFmtId="4" fontId="19" fillId="0" borderId="15" xfId="0" applyNumberFormat="1" applyFont="1" applyBorder="1" applyAlignment="1">
      <alignment horizontal="right" vertical="top" wrapText="1"/>
    </xf>
    <xf numFmtId="0" fontId="19" fillId="0" borderId="15" xfId="0" applyFont="1" applyBorder="1" applyAlignment="1">
      <alignment horizontal="righ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21" fillId="0" borderId="0" xfId="0" applyFont="1" applyAlignment="1">
      <alignment horizontal="justify" vertical="center"/>
    </xf>
    <xf numFmtId="0" fontId="22" fillId="0" borderId="0" xfId="0" applyFont="1"/>
    <xf numFmtId="164" fontId="22" fillId="0" borderId="0" xfId="0" applyNumberFormat="1" applyFont="1"/>
    <xf numFmtId="0" fontId="21" fillId="0" borderId="0" xfId="0" applyFont="1" applyAlignment="1">
      <alignment horizontal="left"/>
    </xf>
    <xf numFmtId="0" fontId="19" fillId="0" borderId="0" xfId="0" applyFont="1" applyAlignment="1">
      <alignment horizontal="left" vertical="top" wrapText="1"/>
    </xf>
    <xf numFmtId="4" fontId="19" fillId="0" borderId="16" xfId="0" applyNumberFormat="1" applyFont="1" applyBorder="1" applyAlignment="1">
      <alignment vertical="top" wrapText="1"/>
    </xf>
    <xf numFmtId="4" fontId="20" fillId="0" borderId="16" xfId="0" applyNumberFormat="1" applyFont="1" applyBorder="1" applyAlignment="1">
      <alignment vertical="top" wrapText="1"/>
    </xf>
    <xf numFmtId="4" fontId="20" fillId="0" borderId="10" xfId="0" applyNumberFormat="1" applyFont="1" applyBorder="1" applyAlignment="1">
      <alignment horizontal="right" vertical="top" wrapText="1"/>
    </xf>
    <xf numFmtId="4" fontId="19" fillId="0" borderId="18" xfId="0" applyNumberFormat="1" applyFont="1" applyBorder="1" applyAlignment="1">
      <alignment horizontal="right" vertical="top" wrapText="1"/>
    </xf>
    <xf numFmtId="4" fontId="20" fillId="0" borderId="19" xfId="0" applyNumberFormat="1" applyFont="1" applyBorder="1" applyAlignment="1">
      <alignment vertical="top" wrapText="1"/>
    </xf>
    <xf numFmtId="4" fontId="20" fillId="0" borderId="0" xfId="0" applyNumberFormat="1" applyFont="1" applyAlignment="1">
      <alignment horizontal="center" vertical="top" wrapText="1"/>
    </xf>
    <xf numFmtId="4" fontId="19" fillId="0" borderId="16" xfId="0" applyNumberFormat="1" applyFont="1" applyBorder="1" applyAlignment="1">
      <alignment horizontal="right" vertical="top" wrapText="1"/>
    </xf>
    <xf numFmtId="4" fontId="19" fillId="0" borderId="17" xfId="0" applyNumberFormat="1" applyFont="1" applyBorder="1" applyAlignment="1">
      <alignment horizontal="right" vertical="top" wrapText="1"/>
    </xf>
    <xf numFmtId="49" fontId="21" fillId="0" borderId="15" xfId="0" applyNumberFormat="1" applyFont="1" applyBorder="1" applyAlignment="1">
      <alignment horizontal="center" vertical="top" wrapText="1"/>
    </xf>
    <xf numFmtId="4" fontId="19" fillId="0" borderId="10" xfId="0" applyNumberFormat="1" applyFont="1" applyBorder="1" applyAlignment="1">
      <alignment horizontal="right" vertical="top" wrapText="1"/>
    </xf>
    <xf numFmtId="4" fontId="19" fillId="0" borderId="19" xfId="0" applyNumberFormat="1" applyFont="1" applyBorder="1" applyAlignment="1">
      <alignment horizontal="right" vertical="top" wrapText="1"/>
    </xf>
    <xf numFmtId="0" fontId="21" fillId="0" borderId="15" xfId="0" applyFont="1" applyBorder="1" applyAlignment="1">
      <alignment horizontal="left" vertical="top" wrapText="1"/>
    </xf>
    <xf numFmtId="0" fontId="21" fillId="0" borderId="15" xfId="0" applyFont="1" applyBorder="1" applyAlignment="1">
      <alignment horizontal="center" vertical="top" wrapText="1"/>
    </xf>
    <xf numFmtId="4" fontId="21" fillId="0" borderId="15" xfId="0" applyNumberFormat="1" applyFont="1" applyBorder="1" applyAlignment="1">
      <alignment horizontal="right" vertical="top" wrapText="1"/>
    </xf>
    <xf numFmtId="0" fontId="0" fillId="0" borderId="19" xfId="0" applyBorder="1"/>
    <xf numFmtId="0" fontId="20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top" wrapText="1"/>
    </xf>
    <xf numFmtId="0" fontId="19" fillId="0" borderId="0" xfId="0" applyFont="1" applyAlignment="1">
      <alignment horizontal="left" vertical="top" wrapText="1"/>
    </xf>
    <xf numFmtId="0" fontId="20" fillId="0" borderId="13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19" fillId="0" borderId="0" xfId="0" applyFont="1" applyAlignment="1">
      <alignment horizontal="right" vertical="top" wrapText="1"/>
    </xf>
    <xf numFmtId="4" fontId="19" fillId="0" borderId="16" xfId="0" applyNumberFormat="1" applyFont="1" applyBorder="1" applyAlignment="1">
      <alignment horizontal="right" vertical="top" wrapText="1"/>
    </xf>
    <xf numFmtId="4" fontId="19" fillId="0" borderId="17" xfId="0" applyNumberFormat="1" applyFont="1" applyBorder="1" applyAlignment="1">
      <alignment horizontal="right" vertical="top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4" fontId="20" fillId="0" borderId="16" xfId="0" applyNumberFormat="1" applyFont="1" applyBorder="1" applyAlignment="1">
      <alignment horizontal="right" vertical="top" wrapText="1"/>
    </xf>
    <xf numFmtId="4" fontId="20" fillId="0" borderId="17" xfId="0" applyNumberFormat="1" applyFont="1" applyBorder="1" applyAlignment="1">
      <alignment horizontal="right" vertical="top" wrapText="1"/>
    </xf>
    <xf numFmtId="4" fontId="21" fillId="0" borderId="16" xfId="0" applyNumberFormat="1" applyFont="1" applyBorder="1" applyAlignment="1">
      <alignment horizontal="right" vertical="top" wrapText="1"/>
    </xf>
    <xf numFmtId="4" fontId="21" fillId="0" borderId="17" xfId="0" applyNumberFormat="1" applyFont="1" applyBorder="1" applyAlignment="1">
      <alignment horizontal="right" vertical="top" wrapText="1"/>
    </xf>
    <xf numFmtId="4" fontId="21" fillId="0" borderId="16" xfId="0" applyNumberFormat="1" applyFont="1" applyBorder="1" applyAlignment="1">
      <alignment horizontal="center" vertical="top" wrapText="1"/>
    </xf>
    <xf numFmtId="4" fontId="21" fillId="0" borderId="17" xfId="0" applyNumberFormat="1" applyFont="1" applyBorder="1" applyAlignment="1">
      <alignment horizontal="center" vertical="top" wrapText="1"/>
    </xf>
    <xf numFmtId="0" fontId="19" fillId="0" borderId="16" xfId="0" applyFont="1" applyBorder="1" applyAlignment="1">
      <alignment horizontal="right" vertical="top" wrapText="1"/>
    </xf>
    <xf numFmtId="0" fontId="19" fillId="0" borderId="17" xfId="0" applyFont="1" applyBorder="1" applyAlignment="1">
      <alignment horizontal="right" vertical="top" wrapText="1"/>
    </xf>
    <xf numFmtId="0" fontId="20" fillId="0" borderId="16" xfId="0" applyFont="1" applyBorder="1" applyAlignment="1">
      <alignment horizontal="right" vertical="top" wrapText="1"/>
    </xf>
    <xf numFmtId="0" fontId="20" fillId="0" borderId="17" xfId="0" applyFont="1" applyBorder="1" applyAlignment="1">
      <alignment horizontal="right" vertical="top" wrapText="1"/>
    </xf>
    <xf numFmtId="4" fontId="21" fillId="0" borderId="20" xfId="0" applyNumberFormat="1" applyFont="1" applyBorder="1" applyAlignment="1">
      <alignment horizontal="right" vertical="top" wrapText="1"/>
    </xf>
    <xf numFmtId="4" fontId="19" fillId="0" borderId="20" xfId="0" applyNumberFormat="1" applyFont="1" applyBorder="1" applyAlignment="1">
      <alignment horizontal="right" vertical="top" wrapText="1"/>
    </xf>
    <xf numFmtId="4" fontId="21" fillId="0" borderId="20" xfId="0" applyNumberFormat="1" applyFont="1" applyBorder="1" applyAlignment="1">
      <alignment horizontal="center" vertical="top" wrapText="1"/>
    </xf>
    <xf numFmtId="0" fontId="21" fillId="0" borderId="0" xfId="0" applyFont="1" applyAlignment="1">
      <alignment horizontal="left" vertical="top" wrapText="1"/>
    </xf>
    <xf numFmtId="0" fontId="24" fillId="0" borderId="0" xfId="0" applyFont="1" applyAlignment="1">
      <alignment horizontal="center" vertical="top" wrapText="1"/>
    </xf>
    <xf numFmtId="0" fontId="25" fillId="0" borderId="0" xfId="0" applyFont="1" applyAlignment="1">
      <alignment horizontal="left" vertical="top" wrapText="1"/>
    </xf>
    <xf numFmtId="0" fontId="26" fillId="0" borderId="0" xfId="0" applyFont="1" applyAlignment="1">
      <alignment horizontal="left" vertical="top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topLeftCell="A91" zoomScale="60" zoomScaleNormal="60" workbookViewId="0">
      <selection activeCell="A110" sqref="A110"/>
    </sheetView>
  </sheetViews>
  <sheetFormatPr defaultRowHeight="15" x14ac:dyDescent="0.25"/>
  <cols>
    <col min="1" max="1" width="43.140625" customWidth="1"/>
    <col min="2" max="2" width="8.140625" customWidth="1"/>
    <col min="3" max="3" width="19.140625" customWidth="1"/>
    <col min="4" max="4" width="6.28515625" customWidth="1"/>
    <col min="5" max="5" width="1.28515625" customWidth="1"/>
    <col min="6" max="6" width="16.5703125" customWidth="1"/>
    <col min="7" max="7" width="18.28515625" customWidth="1"/>
    <col min="8" max="8" width="16.140625" customWidth="1"/>
  </cols>
  <sheetData>
    <row r="1" spans="1:8" ht="19.149999999999999" customHeight="1" x14ac:dyDescent="0.25">
      <c r="A1" s="59"/>
      <c r="B1" s="59"/>
      <c r="C1" s="59"/>
      <c r="D1" s="59"/>
      <c r="E1" s="59"/>
      <c r="F1" s="59" t="s">
        <v>108</v>
      </c>
      <c r="G1" s="59"/>
      <c r="H1" s="59"/>
    </row>
    <row r="2" spans="1:8" ht="18" customHeight="1" x14ac:dyDescent="0.25">
      <c r="A2" s="59"/>
      <c r="B2" s="59"/>
      <c r="C2" s="59"/>
      <c r="D2" s="59"/>
      <c r="E2" s="59"/>
      <c r="F2" s="59" t="s">
        <v>1</v>
      </c>
      <c r="G2" s="59"/>
      <c r="H2" s="59"/>
    </row>
    <row r="3" spans="1:8" ht="15" customHeight="1" x14ac:dyDescent="0.25">
      <c r="A3" s="59"/>
      <c r="B3" s="59"/>
      <c r="C3" s="59"/>
      <c r="D3" s="59"/>
      <c r="E3" s="59"/>
      <c r="F3" s="59" t="s">
        <v>2</v>
      </c>
      <c r="G3" s="59"/>
      <c r="H3" s="59"/>
    </row>
    <row r="4" spans="1:8" ht="17.25" customHeight="1" x14ac:dyDescent="0.25">
      <c r="A4" s="59"/>
      <c r="B4" s="59"/>
      <c r="C4" s="59"/>
      <c r="D4" s="59"/>
      <c r="E4" s="59"/>
      <c r="F4" s="59" t="s">
        <v>3</v>
      </c>
      <c r="G4" s="59"/>
      <c r="H4" s="59"/>
    </row>
    <row r="5" spans="1:8" ht="19.149999999999999" customHeight="1" x14ac:dyDescent="0.25">
      <c r="A5" s="59"/>
      <c r="B5" s="59"/>
      <c r="C5" s="59"/>
      <c r="D5" s="59"/>
      <c r="E5" s="59"/>
      <c r="F5" s="59" t="s">
        <v>4</v>
      </c>
      <c r="G5" s="59"/>
      <c r="H5" s="59"/>
    </row>
    <row r="6" spans="1:8" ht="16.5" customHeight="1" x14ac:dyDescent="0.25">
      <c r="A6" s="59"/>
      <c r="B6" s="59"/>
      <c r="C6" s="59"/>
      <c r="D6" s="59"/>
      <c r="E6" s="59"/>
      <c r="F6" s="59" t="s">
        <v>5</v>
      </c>
      <c r="G6" s="59"/>
      <c r="H6" s="59"/>
    </row>
    <row r="7" spans="1:8" ht="15" customHeight="1" x14ac:dyDescent="0.25">
      <c r="A7" s="59"/>
      <c r="B7" s="59"/>
      <c r="C7" s="59"/>
      <c r="D7" s="59"/>
      <c r="E7" s="59"/>
      <c r="F7" s="59" t="s">
        <v>131</v>
      </c>
      <c r="G7" s="59"/>
      <c r="H7" s="59"/>
    </row>
    <row r="8" spans="1:8" ht="17.25" customHeight="1" x14ac:dyDescent="0.25">
      <c r="A8" s="58" t="s">
        <v>132</v>
      </c>
      <c r="B8" s="34"/>
      <c r="C8" s="34"/>
      <c r="D8" s="34"/>
      <c r="E8" s="34"/>
      <c r="F8" s="34"/>
      <c r="G8" s="34"/>
      <c r="H8" s="34"/>
    </row>
    <row r="9" spans="1:8" ht="18.75" hidden="1" customHeight="1" x14ac:dyDescent="0.25">
      <c r="A9" s="34"/>
      <c r="B9" s="34"/>
      <c r="C9" s="34"/>
      <c r="D9" s="34"/>
      <c r="E9" s="34"/>
      <c r="F9" s="34"/>
      <c r="G9" s="34"/>
      <c r="H9" s="34"/>
    </row>
    <row r="10" spans="1:8" ht="18.600000000000001" customHeight="1" x14ac:dyDescent="0.25">
      <c r="A10" s="34" t="s">
        <v>8</v>
      </c>
      <c r="B10" s="34"/>
      <c r="C10" s="34"/>
      <c r="D10" s="34"/>
      <c r="E10" s="34"/>
      <c r="F10" s="34"/>
      <c r="G10" s="34"/>
      <c r="H10" s="34"/>
    </row>
    <row r="11" spans="1:8" ht="19.149999999999999" hidden="1" customHeight="1" x14ac:dyDescent="0.25">
      <c r="A11" s="34" t="s">
        <v>9</v>
      </c>
      <c r="B11" s="34"/>
      <c r="C11" s="34"/>
      <c r="D11" s="34"/>
      <c r="E11" s="34"/>
      <c r="F11" s="34"/>
      <c r="G11" s="34"/>
      <c r="H11" s="34"/>
    </row>
    <row r="12" spans="1:8" ht="19.149999999999999" customHeight="1" x14ac:dyDescent="0.25">
      <c r="A12" s="34" t="s">
        <v>5</v>
      </c>
      <c r="B12" s="34"/>
      <c r="C12" s="34"/>
      <c r="D12" s="34"/>
      <c r="E12" s="34"/>
      <c r="F12" s="34"/>
      <c r="G12" s="34"/>
      <c r="H12" s="34"/>
    </row>
    <row r="13" spans="1:8" ht="19.149999999999999" customHeight="1" x14ac:dyDescent="0.25">
      <c r="A13" s="34" t="s">
        <v>10</v>
      </c>
      <c r="B13" s="34"/>
      <c r="C13" s="34"/>
      <c r="D13" s="34"/>
      <c r="E13" s="34"/>
      <c r="F13" s="34"/>
      <c r="G13" s="34"/>
      <c r="H13" s="34"/>
    </row>
    <row r="14" spans="1:8" ht="19.149999999999999" customHeight="1" x14ac:dyDescent="0.25">
      <c r="A14" s="34" t="s">
        <v>11</v>
      </c>
      <c r="B14" s="34"/>
      <c r="C14" s="34"/>
      <c r="D14" s="34"/>
      <c r="E14" s="34"/>
      <c r="F14" s="34"/>
      <c r="G14" s="34"/>
      <c r="H14" s="34"/>
    </row>
    <row r="15" spans="1:8" ht="19.149999999999999" customHeight="1" x14ac:dyDescent="0.25">
      <c r="A15" s="34" t="s">
        <v>12</v>
      </c>
      <c r="B15" s="34"/>
      <c r="C15" s="34"/>
      <c r="D15" s="34"/>
      <c r="E15" s="34"/>
      <c r="F15" s="34"/>
      <c r="G15" s="34"/>
      <c r="H15" s="34"/>
    </row>
    <row r="16" spans="1:8" ht="19.149999999999999" customHeight="1" x14ac:dyDescent="0.25">
      <c r="A16" s="34" t="s">
        <v>13</v>
      </c>
      <c r="B16" s="34"/>
      <c r="C16" s="34"/>
      <c r="D16" s="34"/>
      <c r="E16" s="34"/>
      <c r="F16" s="34"/>
      <c r="G16" s="34"/>
      <c r="H16" s="34"/>
    </row>
    <row r="17" spans="1:8" ht="18" customHeight="1" x14ac:dyDescent="0.25">
      <c r="A17" s="39" t="s">
        <v>14</v>
      </c>
      <c r="B17" s="39"/>
      <c r="C17" s="39"/>
      <c r="D17" s="39"/>
      <c r="E17" s="39"/>
      <c r="F17" s="39"/>
      <c r="G17" s="39"/>
      <c r="H17" s="39"/>
    </row>
    <row r="18" spans="1:8" ht="28.15" customHeight="1" x14ac:dyDescent="0.25">
      <c r="A18" s="32" t="s">
        <v>15</v>
      </c>
      <c r="B18" s="32" t="s">
        <v>16</v>
      </c>
      <c r="C18" s="32" t="s">
        <v>17</v>
      </c>
      <c r="D18" s="32" t="s">
        <v>18</v>
      </c>
      <c r="E18" s="36" t="s">
        <v>19</v>
      </c>
      <c r="F18" s="37"/>
      <c r="G18" s="37"/>
      <c r="H18" s="38"/>
    </row>
    <row r="19" spans="1:8" ht="18.75" customHeight="1" x14ac:dyDescent="0.25">
      <c r="A19" s="33"/>
      <c r="B19" s="33"/>
      <c r="C19" s="33"/>
      <c r="D19" s="33"/>
      <c r="E19" s="36" t="s">
        <v>20</v>
      </c>
      <c r="F19" s="38"/>
      <c r="G19" s="1" t="s">
        <v>21</v>
      </c>
      <c r="H19" s="1" t="s">
        <v>22</v>
      </c>
    </row>
    <row r="20" spans="1:8" ht="18.75" customHeight="1" x14ac:dyDescent="0.25">
      <c r="A20" s="2" t="s">
        <v>23</v>
      </c>
      <c r="B20" s="2" t="s">
        <v>24</v>
      </c>
      <c r="C20" s="2" t="s">
        <v>25</v>
      </c>
      <c r="D20" s="2" t="s">
        <v>26</v>
      </c>
      <c r="E20" s="42" t="s">
        <v>27</v>
      </c>
      <c r="F20" s="43"/>
      <c r="G20" s="2" t="s">
        <v>28</v>
      </c>
      <c r="H20" s="2" t="s">
        <v>29</v>
      </c>
    </row>
    <row r="21" spans="1:8" ht="19.5" customHeight="1" x14ac:dyDescent="0.25">
      <c r="A21" s="3" t="s">
        <v>30</v>
      </c>
      <c r="B21" s="4"/>
      <c r="C21" s="4"/>
      <c r="D21" s="4"/>
      <c r="E21" s="44">
        <f>E22+E42+E47+E58+E71+E87+E94</f>
        <v>18695950.710000001</v>
      </c>
      <c r="F21" s="45"/>
      <c r="G21" s="18">
        <f>G22+G42+G47+G58+G71+G87+G94</f>
        <v>9945395</v>
      </c>
      <c r="H21" s="18">
        <f>H22+H42+H47+H58+H71+H87+H94</f>
        <v>9967130</v>
      </c>
    </row>
    <row r="22" spans="1:8" ht="34.5" customHeight="1" x14ac:dyDescent="0.25">
      <c r="A22" s="3" t="s">
        <v>31</v>
      </c>
      <c r="B22" s="4" t="s">
        <v>32</v>
      </c>
      <c r="C22" s="4"/>
      <c r="D22" s="4"/>
      <c r="E22" s="44">
        <f>E23+E27+E33+E37</f>
        <v>9318920.0199999996</v>
      </c>
      <c r="F22" s="45"/>
      <c r="G22" s="18">
        <f>G23+G27+G33+G37</f>
        <v>4929985</v>
      </c>
      <c r="H22" s="18">
        <f>H23+H27+H33+H37</f>
        <v>4928985</v>
      </c>
    </row>
    <row r="23" spans="1:8" ht="72" customHeight="1" x14ac:dyDescent="0.25">
      <c r="A23" s="6" t="s">
        <v>33</v>
      </c>
      <c r="B23" s="7" t="s">
        <v>34</v>
      </c>
      <c r="C23" s="7"/>
      <c r="D23" s="7"/>
      <c r="E23" s="40">
        <f>E24</f>
        <v>1398271</v>
      </c>
      <c r="F23" s="41"/>
      <c r="G23" s="8">
        <f t="shared" ref="G23:H25" si="0">G24</f>
        <v>1174800</v>
      </c>
      <c r="H23" s="8">
        <f t="shared" si="0"/>
        <v>1174800</v>
      </c>
    </row>
    <row r="24" spans="1:8" ht="93.75" customHeight="1" x14ac:dyDescent="0.25">
      <c r="A24" s="6" t="s">
        <v>35</v>
      </c>
      <c r="B24" s="7" t="s">
        <v>34</v>
      </c>
      <c r="C24" s="7" t="s">
        <v>36</v>
      </c>
      <c r="D24" s="7"/>
      <c r="E24" s="40">
        <f>E25</f>
        <v>1398271</v>
      </c>
      <c r="F24" s="41"/>
      <c r="G24" s="8">
        <f t="shared" si="0"/>
        <v>1174800</v>
      </c>
      <c r="H24" s="8">
        <f t="shared" si="0"/>
        <v>1174800</v>
      </c>
    </row>
    <row r="25" spans="1:8" ht="19.5" customHeight="1" x14ac:dyDescent="0.25">
      <c r="A25" s="6" t="s">
        <v>37</v>
      </c>
      <c r="B25" s="7" t="s">
        <v>34</v>
      </c>
      <c r="C25" s="7" t="s">
        <v>38</v>
      </c>
      <c r="D25" s="7"/>
      <c r="E25" s="40">
        <f>E26</f>
        <v>1398271</v>
      </c>
      <c r="F25" s="41"/>
      <c r="G25" s="8">
        <f t="shared" si="0"/>
        <v>1174800</v>
      </c>
      <c r="H25" s="8">
        <f t="shared" si="0"/>
        <v>1174800</v>
      </c>
    </row>
    <row r="26" spans="1:8" ht="130.5" customHeight="1" x14ac:dyDescent="0.25">
      <c r="A26" s="28" t="s">
        <v>39</v>
      </c>
      <c r="B26" s="7" t="s">
        <v>34</v>
      </c>
      <c r="C26" s="7" t="s">
        <v>38</v>
      </c>
      <c r="D26" s="7" t="s">
        <v>40</v>
      </c>
      <c r="E26" s="40">
        <v>1398271</v>
      </c>
      <c r="F26" s="41"/>
      <c r="G26" s="8">
        <v>1174800</v>
      </c>
      <c r="H26" s="8">
        <v>1174800</v>
      </c>
    </row>
    <row r="27" spans="1:8" ht="90.75" customHeight="1" x14ac:dyDescent="0.25">
      <c r="A27" s="6" t="s">
        <v>41</v>
      </c>
      <c r="B27" s="7" t="s">
        <v>42</v>
      </c>
      <c r="C27" s="7"/>
      <c r="D27" s="7"/>
      <c r="E27" s="40">
        <f>E28</f>
        <v>5755578.4100000001</v>
      </c>
      <c r="F27" s="41"/>
      <c r="G27" s="8">
        <f>G28</f>
        <v>3687185</v>
      </c>
      <c r="H27" s="8">
        <f>H28</f>
        <v>3686185</v>
      </c>
    </row>
    <row r="28" spans="1:8" ht="90.75" customHeight="1" x14ac:dyDescent="0.25">
      <c r="A28" s="6" t="s">
        <v>35</v>
      </c>
      <c r="B28" s="7" t="s">
        <v>42</v>
      </c>
      <c r="C28" s="7" t="s">
        <v>36</v>
      </c>
      <c r="D28" s="7"/>
      <c r="E28" s="40">
        <f>E29</f>
        <v>5755578.4100000001</v>
      </c>
      <c r="F28" s="41"/>
      <c r="G28" s="8">
        <f>G29</f>
        <v>3687185</v>
      </c>
      <c r="H28" s="8">
        <f>H29</f>
        <v>3686185</v>
      </c>
    </row>
    <row r="29" spans="1:8" ht="38.25" customHeight="1" x14ac:dyDescent="0.25">
      <c r="A29" s="6" t="s">
        <v>43</v>
      </c>
      <c r="B29" s="7" t="s">
        <v>42</v>
      </c>
      <c r="C29" s="7" t="s">
        <v>44</v>
      </c>
      <c r="D29" s="7"/>
      <c r="E29" s="40">
        <f>E30+E31+E32</f>
        <v>5755578.4100000001</v>
      </c>
      <c r="F29" s="41"/>
      <c r="G29" s="8">
        <f>G30+G31+G32</f>
        <v>3687185</v>
      </c>
      <c r="H29" s="8">
        <f>H30+H31+H32</f>
        <v>3686185</v>
      </c>
    </row>
    <row r="30" spans="1:8" ht="128.25" customHeight="1" x14ac:dyDescent="0.25">
      <c r="A30" s="6" t="s">
        <v>39</v>
      </c>
      <c r="B30" s="7" t="s">
        <v>42</v>
      </c>
      <c r="C30" s="7" t="s">
        <v>44</v>
      </c>
      <c r="D30" s="7" t="s">
        <v>40</v>
      </c>
      <c r="E30" s="40">
        <v>2955915.5</v>
      </c>
      <c r="F30" s="41"/>
      <c r="G30" s="8">
        <v>2329300</v>
      </c>
      <c r="H30" s="8">
        <v>2329300</v>
      </c>
    </row>
    <row r="31" spans="1:8" ht="54" customHeight="1" x14ac:dyDescent="0.25">
      <c r="A31" s="6" t="s">
        <v>45</v>
      </c>
      <c r="B31" s="7" t="s">
        <v>42</v>
      </c>
      <c r="C31" s="7" t="s">
        <v>44</v>
      </c>
      <c r="D31" s="7" t="s">
        <v>46</v>
      </c>
      <c r="E31" s="40">
        <v>2790662.91</v>
      </c>
      <c r="F31" s="41"/>
      <c r="G31" s="8">
        <v>1349385</v>
      </c>
      <c r="H31" s="8">
        <v>1348385</v>
      </c>
    </row>
    <row r="32" spans="1:8" ht="17.25" customHeight="1" x14ac:dyDescent="0.25">
      <c r="A32" s="6" t="s">
        <v>47</v>
      </c>
      <c r="B32" s="7" t="s">
        <v>42</v>
      </c>
      <c r="C32" s="7" t="s">
        <v>44</v>
      </c>
      <c r="D32" s="7" t="s">
        <v>48</v>
      </c>
      <c r="E32" s="40">
        <v>9000</v>
      </c>
      <c r="F32" s="41"/>
      <c r="G32" s="8">
        <v>8500</v>
      </c>
      <c r="H32" s="8">
        <v>8500</v>
      </c>
    </row>
    <row r="33" spans="1:8" ht="19.149999999999999" customHeight="1" x14ac:dyDescent="0.25">
      <c r="A33" s="6" t="s">
        <v>49</v>
      </c>
      <c r="B33" s="7" t="s">
        <v>50</v>
      </c>
      <c r="C33" s="7"/>
      <c r="D33" s="7"/>
      <c r="E33" s="40">
        <f>E34</f>
        <v>50000</v>
      </c>
      <c r="F33" s="41"/>
      <c r="G33" s="8">
        <f t="shared" ref="G33:H35" si="1">G34</f>
        <v>50000</v>
      </c>
      <c r="H33" s="8">
        <f t="shared" si="1"/>
        <v>50000</v>
      </c>
    </row>
    <row r="34" spans="1:8" ht="91.5" customHeight="1" x14ac:dyDescent="0.25">
      <c r="A34" s="6" t="s">
        <v>35</v>
      </c>
      <c r="B34" s="7" t="s">
        <v>50</v>
      </c>
      <c r="C34" s="7" t="s">
        <v>36</v>
      </c>
      <c r="D34" s="7"/>
      <c r="E34" s="40">
        <f>E35</f>
        <v>50000</v>
      </c>
      <c r="F34" s="41"/>
      <c r="G34" s="8">
        <f t="shared" si="1"/>
        <v>50000</v>
      </c>
      <c r="H34" s="8">
        <f t="shared" si="1"/>
        <v>50000</v>
      </c>
    </row>
    <row r="35" spans="1:8" ht="36.75" customHeight="1" x14ac:dyDescent="0.25">
      <c r="A35" s="6" t="s">
        <v>51</v>
      </c>
      <c r="B35" s="7" t="s">
        <v>50</v>
      </c>
      <c r="C35" s="7" t="s">
        <v>52</v>
      </c>
      <c r="D35" s="7"/>
      <c r="E35" s="40">
        <f>E36</f>
        <v>50000</v>
      </c>
      <c r="F35" s="41"/>
      <c r="G35" s="8">
        <f t="shared" si="1"/>
        <v>50000</v>
      </c>
      <c r="H35" s="8">
        <f t="shared" si="1"/>
        <v>50000</v>
      </c>
    </row>
    <row r="36" spans="1:8" ht="21.75" customHeight="1" x14ac:dyDescent="0.25">
      <c r="A36" s="6" t="s">
        <v>47</v>
      </c>
      <c r="B36" s="7" t="s">
        <v>50</v>
      </c>
      <c r="C36" s="7" t="s">
        <v>52</v>
      </c>
      <c r="D36" s="7" t="s">
        <v>48</v>
      </c>
      <c r="E36" s="40">
        <v>50000</v>
      </c>
      <c r="F36" s="41"/>
      <c r="G36" s="8">
        <v>50000</v>
      </c>
      <c r="H36" s="8">
        <v>50000</v>
      </c>
    </row>
    <row r="37" spans="1:8" ht="19.149999999999999" customHeight="1" x14ac:dyDescent="0.25">
      <c r="A37" s="6" t="s">
        <v>53</v>
      </c>
      <c r="B37" s="7" t="s">
        <v>54</v>
      </c>
      <c r="C37" s="7"/>
      <c r="D37" s="7"/>
      <c r="E37" s="40">
        <f>E38</f>
        <v>2115070.61</v>
      </c>
      <c r="F37" s="41"/>
      <c r="G37" s="8">
        <f>G38</f>
        <v>18000</v>
      </c>
      <c r="H37" s="8">
        <f>H38</f>
        <v>18000</v>
      </c>
    </row>
    <row r="38" spans="1:8" ht="92.25" customHeight="1" x14ac:dyDescent="0.25">
      <c r="A38" s="6" t="s">
        <v>35</v>
      </c>
      <c r="B38" s="7" t="s">
        <v>54</v>
      </c>
      <c r="C38" s="7" t="s">
        <v>36</v>
      </c>
      <c r="D38" s="7"/>
      <c r="E38" s="40">
        <f>E39</f>
        <v>2115070.61</v>
      </c>
      <c r="F38" s="41"/>
      <c r="G38" s="8">
        <f>G39</f>
        <v>18000</v>
      </c>
      <c r="H38" s="8">
        <f>H39</f>
        <v>18000</v>
      </c>
    </row>
    <row r="39" spans="1:8" ht="38.65" customHeight="1" x14ac:dyDescent="0.25">
      <c r="A39" s="6" t="s">
        <v>55</v>
      </c>
      <c r="B39" s="7" t="s">
        <v>54</v>
      </c>
      <c r="C39" s="7" t="s">
        <v>56</v>
      </c>
      <c r="D39" s="7"/>
      <c r="E39" s="40">
        <f>E40+E41</f>
        <v>2115070.61</v>
      </c>
      <c r="F39" s="41"/>
      <c r="G39" s="8">
        <f>G40+G41</f>
        <v>18000</v>
      </c>
      <c r="H39" s="8">
        <f>H40+H41</f>
        <v>18000</v>
      </c>
    </row>
    <row r="40" spans="1:8" ht="57.75" customHeight="1" x14ac:dyDescent="0.25">
      <c r="A40" s="6" t="s">
        <v>45</v>
      </c>
      <c r="B40" s="7" t="s">
        <v>54</v>
      </c>
      <c r="C40" s="7" t="s">
        <v>56</v>
      </c>
      <c r="D40" s="7" t="s">
        <v>46</v>
      </c>
      <c r="E40" s="40">
        <v>2099634.61</v>
      </c>
      <c r="F40" s="41"/>
      <c r="G40" s="8">
        <v>5500</v>
      </c>
      <c r="H40" s="8">
        <v>5500</v>
      </c>
    </row>
    <row r="41" spans="1:8" ht="23.25" customHeight="1" x14ac:dyDescent="0.25">
      <c r="A41" s="6" t="s">
        <v>47</v>
      </c>
      <c r="B41" s="7" t="s">
        <v>54</v>
      </c>
      <c r="C41" s="7" t="s">
        <v>56</v>
      </c>
      <c r="D41" s="7" t="s">
        <v>48</v>
      </c>
      <c r="E41" s="40">
        <v>15436</v>
      </c>
      <c r="F41" s="41"/>
      <c r="G41" s="8">
        <v>12500</v>
      </c>
      <c r="H41" s="8">
        <v>12500</v>
      </c>
    </row>
    <row r="42" spans="1:8" ht="19.5" customHeight="1" x14ac:dyDescent="0.25">
      <c r="A42" s="3" t="s">
        <v>57</v>
      </c>
      <c r="B42" s="4" t="s">
        <v>58</v>
      </c>
      <c r="C42" s="4"/>
      <c r="D42" s="4"/>
      <c r="E42" s="44">
        <f>E43</f>
        <v>478955</v>
      </c>
      <c r="F42" s="45"/>
      <c r="G42" s="5">
        <f t="shared" ref="G42:H45" si="2">G43</f>
        <v>523410</v>
      </c>
      <c r="H42" s="5">
        <f t="shared" si="2"/>
        <v>548145</v>
      </c>
    </row>
    <row r="43" spans="1:8" ht="36.75" customHeight="1" x14ac:dyDescent="0.25">
      <c r="A43" s="6" t="s">
        <v>59</v>
      </c>
      <c r="B43" s="7" t="s">
        <v>60</v>
      </c>
      <c r="C43" s="7"/>
      <c r="D43" s="7"/>
      <c r="E43" s="40">
        <f>E44</f>
        <v>478955</v>
      </c>
      <c r="F43" s="41"/>
      <c r="G43" s="8">
        <f t="shared" si="2"/>
        <v>523410</v>
      </c>
      <c r="H43" s="8">
        <f t="shared" si="2"/>
        <v>548145</v>
      </c>
    </row>
    <row r="44" spans="1:8" ht="95.25" customHeight="1" x14ac:dyDescent="0.25">
      <c r="A44" s="6" t="s">
        <v>35</v>
      </c>
      <c r="B44" s="7" t="s">
        <v>60</v>
      </c>
      <c r="C44" s="7" t="s">
        <v>36</v>
      </c>
      <c r="D44" s="7"/>
      <c r="E44" s="40">
        <f>E45</f>
        <v>478955</v>
      </c>
      <c r="F44" s="41"/>
      <c r="G44" s="8">
        <f t="shared" si="2"/>
        <v>523410</v>
      </c>
      <c r="H44" s="8">
        <f t="shared" si="2"/>
        <v>548145</v>
      </c>
    </row>
    <row r="45" spans="1:8" ht="75.75" customHeight="1" x14ac:dyDescent="0.25">
      <c r="A45" s="6" t="s">
        <v>61</v>
      </c>
      <c r="B45" s="7" t="s">
        <v>60</v>
      </c>
      <c r="C45" s="7" t="s">
        <v>62</v>
      </c>
      <c r="D45" s="7"/>
      <c r="E45" s="40">
        <f>E46</f>
        <v>478955</v>
      </c>
      <c r="F45" s="41"/>
      <c r="G45" s="8">
        <f t="shared" si="2"/>
        <v>523410</v>
      </c>
      <c r="H45" s="8">
        <f t="shared" si="2"/>
        <v>548145</v>
      </c>
    </row>
    <row r="46" spans="1:8" ht="129.75" customHeight="1" x14ac:dyDescent="0.25">
      <c r="A46" s="6" t="s">
        <v>39</v>
      </c>
      <c r="B46" s="7" t="s">
        <v>60</v>
      </c>
      <c r="C46" s="7" t="s">
        <v>62</v>
      </c>
      <c r="D46" s="7" t="s">
        <v>40</v>
      </c>
      <c r="E46" s="40">
        <v>478955</v>
      </c>
      <c r="F46" s="41"/>
      <c r="G46" s="8">
        <v>523410</v>
      </c>
      <c r="H46" s="8">
        <v>548145</v>
      </c>
    </row>
    <row r="47" spans="1:8" ht="74.25" customHeight="1" x14ac:dyDescent="0.25">
      <c r="A47" s="3" t="s">
        <v>63</v>
      </c>
      <c r="B47" s="4" t="s">
        <v>64</v>
      </c>
      <c r="C47" s="4"/>
      <c r="D47" s="4"/>
      <c r="E47" s="44">
        <f>E48+E54</f>
        <v>314571.22000000003</v>
      </c>
      <c r="F47" s="45"/>
      <c r="G47" s="5">
        <f>G48+G54</f>
        <v>359150</v>
      </c>
      <c r="H47" s="5">
        <f>H48+H54</f>
        <v>359150</v>
      </c>
    </row>
    <row r="48" spans="1:8" ht="76.900000000000006" customHeight="1" x14ac:dyDescent="0.25">
      <c r="A48" s="6" t="s">
        <v>65</v>
      </c>
      <c r="B48" s="7" t="s">
        <v>66</v>
      </c>
      <c r="C48" s="7"/>
      <c r="D48" s="7"/>
      <c r="E48" s="40">
        <f>E49</f>
        <v>268171.17000000004</v>
      </c>
      <c r="F48" s="41"/>
      <c r="G48" s="8">
        <f>G49</f>
        <v>309150</v>
      </c>
      <c r="H48" s="8">
        <f>H49</f>
        <v>309150</v>
      </c>
    </row>
    <row r="49" spans="1:8" ht="95.25" customHeight="1" x14ac:dyDescent="0.25">
      <c r="A49" s="6" t="s">
        <v>35</v>
      </c>
      <c r="B49" s="7" t="s">
        <v>66</v>
      </c>
      <c r="C49" s="7" t="s">
        <v>36</v>
      </c>
      <c r="D49" s="7"/>
      <c r="E49" s="40">
        <f>E50+E52</f>
        <v>268171.17000000004</v>
      </c>
      <c r="F49" s="41"/>
      <c r="G49" s="8">
        <f>G51+G53</f>
        <v>309150</v>
      </c>
      <c r="H49" s="8">
        <f>H51+H53</f>
        <v>309150</v>
      </c>
    </row>
    <row r="50" spans="1:8" ht="57.75" customHeight="1" x14ac:dyDescent="0.25">
      <c r="A50" s="6" t="s">
        <v>67</v>
      </c>
      <c r="B50" s="7" t="s">
        <v>66</v>
      </c>
      <c r="C50" s="7" t="s">
        <v>68</v>
      </c>
      <c r="D50" s="7"/>
      <c r="E50" s="40">
        <f>E51</f>
        <v>228171.17</v>
      </c>
      <c r="F50" s="41"/>
      <c r="G50" s="8">
        <f>G51</f>
        <v>259150</v>
      </c>
      <c r="H50" s="8">
        <f>H51</f>
        <v>259150</v>
      </c>
    </row>
    <row r="51" spans="1:8" ht="57.75" customHeight="1" x14ac:dyDescent="0.25">
      <c r="A51" s="6" t="s">
        <v>45</v>
      </c>
      <c r="B51" s="7" t="s">
        <v>66</v>
      </c>
      <c r="C51" s="7" t="s">
        <v>68</v>
      </c>
      <c r="D51" s="7" t="s">
        <v>46</v>
      </c>
      <c r="E51" s="40">
        <v>228171.17</v>
      </c>
      <c r="F51" s="41"/>
      <c r="G51" s="8">
        <v>259150</v>
      </c>
      <c r="H51" s="8">
        <v>259150</v>
      </c>
    </row>
    <row r="52" spans="1:8" ht="184.5" customHeight="1" x14ac:dyDescent="0.25">
      <c r="A52" s="6" t="s">
        <v>69</v>
      </c>
      <c r="B52" s="7" t="s">
        <v>66</v>
      </c>
      <c r="C52" s="7" t="s">
        <v>70</v>
      </c>
      <c r="D52" s="7"/>
      <c r="E52" s="40">
        <f>E53</f>
        <v>40000</v>
      </c>
      <c r="F52" s="41"/>
      <c r="G52" s="8">
        <f>G53</f>
        <v>50000</v>
      </c>
      <c r="H52" s="8">
        <f>H53</f>
        <v>50000</v>
      </c>
    </row>
    <row r="53" spans="1:8" ht="57.75" customHeight="1" x14ac:dyDescent="0.25">
      <c r="A53" s="6" t="s">
        <v>45</v>
      </c>
      <c r="B53" s="7" t="s">
        <v>66</v>
      </c>
      <c r="C53" s="7" t="s">
        <v>70</v>
      </c>
      <c r="D53" s="7" t="s">
        <v>46</v>
      </c>
      <c r="E53" s="40">
        <v>40000</v>
      </c>
      <c r="F53" s="41"/>
      <c r="G53" s="8">
        <v>50000</v>
      </c>
      <c r="H53" s="8">
        <v>50000</v>
      </c>
    </row>
    <row r="54" spans="1:8" ht="57.75" customHeight="1" x14ac:dyDescent="0.25">
      <c r="A54" s="6" t="s">
        <v>71</v>
      </c>
      <c r="B54" s="7" t="s">
        <v>72</v>
      </c>
      <c r="C54" s="7"/>
      <c r="D54" s="7"/>
      <c r="E54" s="40">
        <f>E55</f>
        <v>46400.05</v>
      </c>
      <c r="F54" s="41"/>
      <c r="G54" s="8">
        <f t="shared" ref="G54:H56" si="3">G55</f>
        <v>50000</v>
      </c>
      <c r="H54" s="8">
        <f t="shared" si="3"/>
        <v>50000</v>
      </c>
    </row>
    <row r="55" spans="1:8" ht="95.25" customHeight="1" x14ac:dyDescent="0.25">
      <c r="A55" s="6" t="s">
        <v>35</v>
      </c>
      <c r="B55" s="7" t="s">
        <v>72</v>
      </c>
      <c r="C55" s="7" t="s">
        <v>36</v>
      </c>
      <c r="D55" s="7"/>
      <c r="E55" s="40">
        <f>E56</f>
        <v>46400.05</v>
      </c>
      <c r="F55" s="41"/>
      <c r="G55" s="8">
        <f t="shared" si="3"/>
        <v>50000</v>
      </c>
      <c r="H55" s="8">
        <f t="shared" si="3"/>
        <v>50000</v>
      </c>
    </row>
    <row r="56" spans="1:8" ht="38.65" customHeight="1" x14ac:dyDescent="0.25">
      <c r="A56" s="6" t="s">
        <v>73</v>
      </c>
      <c r="B56" s="7" t="s">
        <v>72</v>
      </c>
      <c r="C56" s="7" t="s">
        <v>74</v>
      </c>
      <c r="D56" s="7"/>
      <c r="E56" s="40">
        <f>E57</f>
        <v>46400.05</v>
      </c>
      <c r="F56" s="41"/>
      <c r="G56" s="8">
        <f t="shared" si="3"/>
        <v>50000</v>
      </c>
      <c r="H56" s="8">
        <f t="shared" si="3"/>
        <v>50000</v>
      </c>
    </row>
    <row r="57" spans="1:8" ht="57.75" customHeight="1" x14ac:dyDescent="0.25">
      <c r="A57" s="6" t="s">
        <v>45</v>
      </c>
      <c r="B57" s="7" t="s">
        <v>72</v>
      </c>
      <c r="C57" s="7" t="s">
        <v>74</v>
      </c>
      <c r="D57" s="7" t="s">
        <v>46</v>
      </c>
      <c r="E57" s="40">
        <v>46400.05</v>
      </c>
      <c r="F57" s="41"/>
      <c r="G57" s="8">
        <v>50000</v>
      </c>
      <c r="H57" s="8">
        <v>50000</v>
      </c>
    </row>
    <row r="58" spans="1:8" ht="38.65" customHeight="1" x14ac:dyDescent="0.25">
      <c r="A58" s="3" t="s">
        <v>75</v>
      </c>
      <c r="B58" s="4" t="s">
        <v>76</v>
      </c>
      <c r="C58" s="4"/>
      <c r="D58" s="4"/>
      <c r="E58" s="44">
        <f>E59+E69</f>
        <v>3047703.31</v>
      </c>
      <c r="F58" s="45"/>
      <c r="G58" s="5">
        <f>G59</f>
        <v>1060000</v>
      </c>
      <c r="H58" s="5">
        <f>H59</f>
        <v>1060000</v>
      </c>
    </row>
    <row r="59" spans="1:8" ht="34.5" customHeight="1" x14ac:dyDescent="0.25">
      <c r="A59" s="6" t="s">
        <v>77</v>
      </c>
      <c r="B59" s="7" t="s">
        <v>78</v>
      </c>
      <c r="C59" s="7"/>
      <c r="D59" s="7"/>
      <c r="E59" s="40">
        <f>E60</f>
        <v>2562703.31</v>
      </c>
      <c r="F59" s="41"/>
      <c r="G59" s="8">
        <f>G60</f>
        <v>1060000</v>
      </c>
      <c r="H59" s="8">
        <f>H60</f>
        <v>1060000</v>
      </c>
    </row>
    <row r="60" spans="1:8" ht="90" customHeight="1" x14ac:dyDescent="0.25">
      <c r="A60" s="6" t="s">
        <v>35</v>
      </c>
      <c r="B60" s="7" t="s">
        <v>78</v>
      </c>
      <c r="C60" s="7" t="s">
        <v>36</v>
      </c>
      <c r="D60" s="7"/>
      <c r="E60" s="40">
        <f>E61+E63+E65+E67</f>
        <v>2562703.31</v>
      </c>
      <c r="F60" s="41"/>
      <c r="G60" s="8">
        <v>1060000</v>
      </c>
      <c r="H60" s="8">
        <v>1060000</v>
      </c>
    </row>
    <row r="61" spans="1:8" ht="16.5" customHeight="1" x14ac:dyDescent="0.25">
      <c r="A61" s="6" t="s">
        <v>79</v>
      </c>
      <c r="B61" s="7" t="s">
        <v>78</v>
      </c>
      <c r="C61" s="7" t="s">
        <v>80</v>
      </c>
      <c r="D61" s="7"/>
      <c r="E61" s="40">
        <f>E62</f>
        <v>1414510</v>
      </c>
      <c r="F61" s="41"/>
      <c r="G61" s="8">
        <v>731400</v>
      </c>
      <c r="H61" s="8">
        <v>731400</v>
      </c>
    </row>
    <row r="62" spans="1:8" ht="52.5" customHeight="1" x14ac:dyDescent="0.25">
      <c r="A62" s="6" t="s">
        <v>45</v>
      </c>
      <c r="B62" s="7" t="s">
        <v>78</v>
      </c>
      <c r="C62" s="7" t="s">
        <v>80</v>
      </c>
      <c r="D62" s="7" t="s">
        <v>46</v>
      </c>
      <c r="E62" s="40">
        <v>1414510</v>
      </c>
      <c r="F62" s="41"/>
      <c r="G62" s="8">
        <v>731400</v>
      </c>
      <c r="H62" s="8">
        <v>731400</v>
      </c>
    </row>
    <row r="63" spans="1:8" ht="38.65" customHeight="1" x14ac:dyDescent="0.25">
      <c r="A63" s="6" t="s">
        <v>81</v>
      </c>
      <c r="B63" s="7" t="s">
        <v>78</v>
      </c>
      <c r="C63" s="7" t="s">
        <v>82</v>
      </c>
      <c r="D63" s="7"/>
      <c r="E63" s="40">
        <f>E64</f>
        <v>223000</v>
      </c>
      <c r="F63" s="41"/>
      <c r="G63" s="8">
        <v>328600</v>
      </c>
      <c r="H63" s="8">
        <v>328600</v>
      </c>
    </row>
    <row r="64" spans="1:8" ht="51.75" customHeight="1" x14ac:dyDescent="0.25">
      <c r="A64" s="6" t="s">
        <v>45</v>
      </c>
      <c r="B64" s="7" t="s">
        <v>78</v>
      </c>
      <c r="C64" s="7" t="s">
        <v>82</v>
      </c>
      <c r="D64" s="7" t="s">
        <v>46</v>
      </c>
      <c r="E64" s="40">
        <v>223000</v>
      </c>
      <c r="F64" s="41"/>
      <c r="G64" s="8">
        <v>328600</v>
      </c>
      <c r="H64" s="8">
        <v>328600</v>
      </c>
    </row>
    <row r="65" spans="1:8" ht="90" customHeight="1" x14ac:dyDescent="0.25">
      <c r="A65" s="28" t="s">
        <v>126</v>
      </c>
      <c r="B65" s="29" t="s">
        <v>78</v>
      </c>
      <c r="C65" s="7" t="s">
        <v>127</v>
      </c>
      <c r="D65" s="29"/>
      <c r="E65" s="46">
        <f>E66</f>
        <v>335178.31</v>
      </c>
      <c r="F65" s="47"/>
      <c r="G65" s="8"/>
      <c r="H65" s="8"/>
    </row>
    <row r="66" spans="1:8" ht="57.75" customHeight="1" x14ac:dyDescent="0.25">
      <c r="A66" s="28" t="s">
        <v>128</v>
      </c>
      <c r="B66" s="29" t="s">
        <v>78</v>
      </c>
      <c r="C66" s="7" t="s">
        <v>127</v>
      </c>
      <c r="D66" s="29">
        <v>200</v>
      </c>
      <c r="E66" s="46">
        <v>335178.31</v>
      </c>
      <c r="F66" s="47"/>
      <c r="G66" s="8"/>
      <c r="H66" s="8"/>
    </row>
    <row r="67" spans="1:8" ht="57.75" customHeight="1" x14ac:dyDescent="0.25">
      <c r="A67" s="28" t="s">
        <v>129</v>
      </c>
      <c r="B67" s="29" t="s">
        <v>78</v>
      </c>
      <c r="C67" s="7" t="s">
        <v>130</v>
      </c>
      <c r="D67" s="29"/>
      <c r="E67" s="46">
        <f>E68</f>
        <v>590015</v>
      </c>
      <c r="F67" s="47"/>
      <c r="G67" s="8"/>
      <c r="H67" s="8"/>
    </row>
    <row r="68" spans="1:8" ht="57.75" customHeight="1" x14ac:dyDescent="0.25">
      <c r="A68" s="28" t="s">
        <v>128</v>
      </c>
      <c r="B68" s="29" t="s">
        <v>78</v>
      </c>
      <c r="C68" s="7" t="s">
        <v>130</v>
      </c>
      <c r="D68" s="29">
        <v>200</v>
      </c>
      <c r="E68" s="46">
        <v>590015</v>
      </c>
      <c r="F68" s="47"/>
      <c r="G68" s="8"/>
      <c r="H68" s="8"/>
    </row>
    <row r="69" spans="1:8" ht="37.5" customHeight="1" x14ac:dyDescent="0.25">
      <c r="A69" s="6" t="s">
        <v>121</v>
      </c>
      <c r="B69" s="25" t="s">
        <v>122</v>
      </c>
      <c r="C69" s="7" t="s">
        <v>123</v>
      </c>
      <c r="D69" s="7"/>
      <c r="E69" s="40">
        <f>E70</f>
        <v>485000</v>
      </c>
      <c r="F69" s="41"/>
      <c r="G69" s="8"/>
      <c r="H69" s="8"/>
    </row>
    <row r="70" spans="1:8" ht="57.75" customHeight="1" x14ac:dyDescent="0.25">
      <c r="A70" s="6" t="s">
        <v>45</v>
      </c>
      <c r="B70" s="25" t="s">
        <v>122</v>
      </c>
      <c r="C70" s="7" t="s">
        <v>123</v>
      </c>
      <c r="D70" s="7">
        <v>200</v>
      </c>
      <c r="E70" s="40">
        <v>485000</v>
      </c>
      <c r="F70" s="41"/>
      <c r="G70" s="8"/>
      <c r="H70" s="8"/>
    </row>
    <row r="71" spans="1:8" ht="38.65" customHeight="1" x14ac:dyDescent="0.25">
      <c r="A71" s="3" t="s">
        <v>83</v>
      </c>
      <c r="B71" s="4" t="s">
        <v>84</v>
      </c>
      <c r="C71" s="4"/>
      <c r="D71" s="4"/>
      <c r="E71" s="44">
        <f>E72+E76</f>
        <v>4935801.16</v>
      </c>
      <c r="F71" s="45"/>
      <c r="G71" s="18">
        <f>G72+G76</f>
        <v>2562850</v>
      </c>
      <c r="H71" s="18">
        <f>H72+H76</f>
        <v>2532850</v>
      </c>
    </row>
    <row r="72" spans="1:8" ht="19.149999999999999" customHeight="1" x14ac:dyDescent="0.25">
      <c r="A72" s="6" t="s">
        <v>85</v>
      </c>
      <c r="B72" s="7" t="s">
        <v>86</v>
      </c>
      <c r="C72" s="7"/>
      <c r="D72" s="7"/>
      <c r="E72" s="40">
        <f>E73</f>
        <v>27000</v>
      </c>
      <c r="F72" s="41"/>
      <c r="G72" s="8">
        <f t="shared" ref="G72:H74" si="4">G73</f>
        <v>25000</v>
      </c>
      <c r="H72" s="8">
        <f t="shared" si="4"/>
        <v>23000</v>
      </c>
    </row>
    <row r="73" spans="1:8" ht="95.25" customHeight="1" x14ac:dyDescent="0.25">
      <c r="A73" s="6" t="s">
        <v>35</v>
      </c>
      <c r="B73" s="7" t="s">
        <v>86</v>
      </c>
      <c r="C73" s="7" t="s">
        <v>36</v>
      </c>
      <c r="D73" s="7"/>
      <c r="E73" s="40">
        <f>E74</f>
        <v>27000</v>
      </c>
      <c r="F73" s="41"/>
      <c r="G73" s="8">
        <f t="shared" si="4"/>
        <v>25000</v>
      </c>
      <c r="H73" s="8">
        <f t="shared" si="4"/>
        <v>23000</v>
      </c>
    </row>
    <row r="74" spans="1:8" ht="76.900000000000006" customHeight="1" x14ac:dyDescent="0.25">
      <c r="A74" s="6" t="s">
        <v>87</v>
      </c>
      <c r="B74" s="7" t="s">
        <v>86</v>
      </c>
      <c r="C74" s="7" t="s">
        <v>88</v>
      </c>
      <c r="D74" s="7"/>
      <c r="E74" s="40">
        <f>E75</f>
        <v>27000</v>
      </c>
      <c r="F74" s="41"/>
      <c r="G74" s="8">
        <f t="shared" si="4"/>
        <v>25000</v>
      </c>
      <c r="H74" s="8">
        <f t="shared" si="4"/>
        <v>23000</v>
      </c>
    </row>
    <row r="75" spans="1:8" ht="54" customHeight="1" x14ac:dyDescent="0.25">
      <c r="A75" s="6" t="s">
        <v>45</v>
      </c>
      <c r="B75" s="7" t="s">
        <v>86</v>
      </c>
      <c r="C75" s="7" t="s">
        <v>88</v>
      </c>
      <c r="D75" s="7" t="s">
        <v>46</v>
      </c>
      <c r="E75" s="40">
        <v>27000</v>
      </c>
      <c r="F75" s="41"/>
      <c r="G75" s="8">
        <v>25000</v>
      </c>
      <c r="H75" s="8">
        <v>23000</v>
      </c>
    </row>
    <row r="76" spans="1:8" ht="18" customHeight="1" x14ac:dyDescent="0.25">
      <c r="A76" s="6" t="s">
        <v>89</v>
      </c>
      <c r="B76" s="7" t="s">
        <v>90</v>
      </c>
      <c r="C76" s="7"/>
      <c r="D76" s="7"/>
      <c r="E76" s="40">
        <f>E77</f>
        <v>4908801.16</v>
      </c>
      <c r="F76" s="41"/>
      <c r="G76" s="8">
        <f>G77</f>
        <v>2537850</v>
      </c>
      <c r="H76" s="8">
        <f>H77</f>
        <v>2509850</v>
      </c>
    </row>
    <row r="77" spans="1:8" ht="93" customHeight="1" x14ac:dyDescent="0.25">
      <c r="A77" s="6" t="s">
        <v>35</v>
      </c>
      <c r="B77" s="7" t="s">
        <v>90</v>
      </c>
      <c r="C77" s="7" t="s">
        <v>36</v>
      </c>
      <c r="D77" s="7"/>
      <c r="E77" s="40">
        <f>E78+E81+E83+E85</f>
        <v>4908801.16</v>
      </c>
      <c r="F77" s="41"/>
      <c r="G77" s="17">
        <f>G79+G82+G84</f>
        <v>2537850</v>
      </c>
      <c r="H77" s="17">
        <f>H79+H82+H84</f>
        <v>2509850</v>
      </c>
    </row>
    <row r="78" spans="1:8" ht="38.65" customHeight="1" x14ac:dyDescent="0.25">
      <c r="A78" s="6" t="s">
        <v>91</v>
      </c>
      <c r="B78" s="7" t="s">
        <v>90</v>
      </c>
      <c r="C78" s="7" t="s">
        <v>92</v>
      </c>
      <c r="D78" s="7"/>
      <c r="E78" s="40">
        <f>E79+F80</f>
        <v>4216824.4400000004</v>
      </c>
      <c r="F78" s="41"/>
      <c r="G78" s="8">
        <f>G79</f>
        <v>2102873.2799999998</v>
      </c>
      <c r="H78" s="8">
        <f>H79</f>
        <v>2074873.28</v>
      </c>
    </row>
    <row r="79" spans="1:8" ht="54.75" customHeight="1" x14ac:dyDescent="0.25">
      <c r="A79" s="6" t="s">
        <v>45</v>
      </c>
      <c r="B79" s="7" t="s">
        <v>90</v>
      </c>
      <c r="C79" s="7" t="s">
        <v>92</v>
      </c>
      <c r="D79" s="7" t="s">
        <v>46</v>
      </c>
      <c r="E79" s="40">
        <v>4129360.98</v>
      </c>
      <c r="F79" s="41"/>
      <c r="G79" s="8">
        <v>2102873.2799999998</v>
      </c>
      <c r="H79" s="8">
        <v>2074873.28</v>
      </c>
    </row>
    <row r="80" spans="1:8" ht="18" customHeight="1" x14ac:dyDescent="0.25">
      <c r="A80" s="6" t="s">
        <v>47</v>
      </c>
      <c r="B80" s="7" t="s">
        <v>90</v>
      </c>
      <c r="C80" s="7" t="s">
        <v>92</v>
      </c>
      <c r="D80" s="7">
        <v>800</v>
      </c>
      <c r="E80" s="23"/>
      <c r="F80" s="24">
        <v>87463.46</v>
      </c>
      <c r="G80" s="8"/>
      <c r="H80" s="8"/>
    </row>
    <row r="81" spans="1:8" ht="36" customHeight="1" x14ac:dyDescent="0.25">
      <c r="A81" s="6" t="s">
        <v>93</v>
      </c>
      <c r="B81" s="7" t="s">
        <v>90</v>
      </c>
      <c r="C81" s="7" t="s">
        <v>94</v>
      </c>
      <c r="D81" s="7"/>
      <c r="E81" s="40">
        <f>E82</f>
        <v>31976.720000000001</v>
      </c>
      <c r="F81" s="41"/>
      <c r="G81" s="8">
        <f>G82</f>
        <v>34976.720000000001</v>
      </c>
      <c r="H81" s="8">
        <f>H82</f>
        <v>34976.720000000001</v>
      </c>
    </row>
    <row r="82" spans="1:8" ht="55.5" customHeight="1" x14ac:dyDescent="0.25">
      <c r="A82" s="6" t="s">
        <v>45</v>
      </c>
      <c r="B82" s="7" t="s">
        <v>90</v>
      </c>
      <c r="C82" s="7" t="s">
        <v>94</v>
      </c>
      <c r="D82" s="7" t="s">
        <v>46</v>
      </c>
      <c r="E82" s="40">
        <v>31976.720000000001</v>
      </c>
      <c r="F82" s="41"/>
      <c r="G82" s="8">
        <v>34976.720000000001</v>
      </c>
      <c r="H82" s="8">
        <v>34976.720000000001</v>
      </c>
    </row>
    <row r="83" spans="1:8" ht="186" customHeight="1" x14ac:dyDescent="0.25">
      <c r="A83" s="6" t="s">
        <v>69</v>
      </c>
      <c r="B83" s="7" t="s">
        <v>90</v>
      </c>
      <c r="C83" s="7" t="s">
        <v>70</v>
      </c>
      <c r="D83" s="7"/>
      <c r="E83" s="40">
        <f>E84</f>
        <v>320000</v>
      </c>
      <c r="F83" s="41"/>
      <c r="G83" s="8">
        <f>G84</f>
        <v>400000</v>
      </c>
      <c r="H83" s="8">
        <f>H84</f>
        <v>400000</v>
      </c>
    </row>
    <row r="84" spans="1:8" ht="57.75" customHeight="1" x14ac:dyDescent="0.25">
      <c r="A84" s="6" t="s">
        <v>45</v>
      </c>
      <c r="B84" s="7" t="s">
        <v>90</v>
      </c>
      <c r="C84" s="7" t="s">
        <v>70</v>
      </c>
      <c r="D84" s="7" t="s">
        <v>46</v>
      </c>
      <c r="E84" s="40">
        <v>320000</v>
      </c>
      <c r="F84" s="41"/>
      <c r="G84" s="8">
        <v>400000</v>
      </c>
      <c r="H84" s="8">
        <v>400000</v>
      </c>
    </row>
    <row r="85" spans="1:8" ht="108.75" customHeight="1" x14ac:dyDescent="0.25">
      <c r="A85" s="28" t="s">
        <v>124</v>
      </c>
      <c r="B85" s="29" t="s">
        <v>90</v>
      </c>
      <c r="C85" s="29" t="s">
        <v>125</v>
      </c>
      <c r="D85" s="29"/>
      <c r="E85" s="48">
        <f>E86</f>
        <v>340000</v>
      </c>
      <c r="F85" s="49"/>
      <c r="G85" s="30"/>
      <c r="H85" s="30"/>
    </row>
    <row r="86" spans="1:8" ht="57.75" customHeight="1" x14ac:dyDescent="0.25">
      <c r="A86" s="28" t="s">
        <v>45</v>
      </c>
      <c r="B86" s="29" t="s">
        <v>90</v>
      </c>
      <c r="C86" s="29" t="s">
        <v>125</v>
      </c>
      <c r="D86" s="29" t="s">
        <v>46</v>
      </c>
      <c r="E86" s="48">
        <v>340000</v>
      </c>
      <c r="F86" s="49"/>
      <c r="G86" s="30"/>
      <c r="H86" s="30"/>
    </row>
    <row r="87" spans="1:8" ht="35.25" customHeight="1" x14ac:dyDescent="0.25">
      <c r="A87" s="3" t="s">
        <v>95</v>
      </c>
      <c r="B87" s="4" t="s">
        <v>96</v>
      </c>
      <c r="C87" s="4"/>
      <c r="D87" s="4"/>
      <c r="E87" s="44">
        <f>E88</f>
        <v>600000</v>
      </c>
      <c r="F87" s="45"/>
      <c r="G87" s="5">
        <v>315900</v>
      </c>
      <c r="H87" s="5">
        <v>150000</v>
      </c>
    </row>
    <row r="88" spans="1:8" ht="34.5" customHeight="1" x14ac:dyDescent="0.25">
      <c r="A88" s="6" t="s">
        <v>97</v>
      </c>
      <c r="B88" s="7" t="s">
        <v>98</v>
      </c>
      <c r="C88" s="7"/>
      <c r="D88" s="7"/>
      <c r="E88" s="40">
        <f>E89</f>
        <v>600000</v>
      </c>
      <c r="F88" s="41"/>
      <c r="G88" s="8">
        <f>G89</f>
        <v>315900</v>
      </c>
      <c r="H88" s="8">
        <f>H89</f>
        <v>150000</v>
      </c>
    </row>
    <row r="89" spans="1:8" ht="93" customHeight="1" x14ac:dyDescent="0.25">
      <c r="A89" s="6" t="s">
        <v>35</v>
      </c>
      <c r="B89" s="7" t="s">
        <v>98</v>
      </c>
      <c r="C89" s="7" t="s">
        <v>36</v>
      </c>
      <c r="D89" s="7"/>
      <c r="E89" s="40">
        <f>E90+E92</f>
        <v>600000</v>
      </c>
      <c r="F89" s="41"/>
      <c r="G89" s="8">
        <f>G91+G93</f>
        <v>315900</v>
      </c>
      <c r="H89" s="8">
        <f>H93</f>
        <v>150000</v>
      </c>
    </row>
    <row r="90" spans="1:8" ht="34.5" customHeight="1" x14ac:dyDescent="0.25">
      <c r="A90" s="6" t="s">
        <v>99</v>
      </c>
      <c r="B90" s="7" t="s">
        <v>98</v>
      </c>
      <c r="C90" s="7" t="s">
        <v>100</v>
      </c>
      <c r="D90" s="7"/>
      <c r="E90" s="40">
        <f>E91</f>
        <v>480000</v>
      </c>
      <c r="F90" s="41"/>
      <c r="G90" s="8">
        <f>G91</f>
        <v>165900</v>
      </c>
      <c r="H90" s="9"/>
    </row>
    <row r="91" spans="1:8" ht="54" customHeight="1" x14ac:dyDescent="0.25">
      <c r="A91" s="6" t="s">
        <v>45</v>
      </c>
      <c r="B91" s="7" t="s">
        <v>98</v>
      </c>
      <c r="C91" s="7" t="s">
        <v>100</v>
      </c>
      <c r="D91" s="7" t="s">
        <v>46</v>
      </c>
      <c r="E91" s="40">
        <v>480000</v>
      </c>
      <c r="F91" s="41"/>
      <c r="G91" s="8">
        <v>165900</v>
      </c>
      <c r="H91" s="9"/>
    </row>
    <row r="92" spans="1:8" ht="167.25" customHeight="1" x14ac:dyDescent="0.25">
      <c r="A92" s="6" t="s">
        <v>69</v>
      </c>
      <c r="B92" s="7" t="s">
        <v>98</v>
      </c>
      <c r="C92" s="7" t="s">
        <v>70</v>
      </c>
      <c r="D92" s="7"/>
      <c r="E92" s="40">
        <f>E93</f>
        <v>120000</v>
      </c>
      <c r="F92" s="41"/>
      <c r="G92" s="8">
        <f>G93</f>
        <v>150000</v>
      </c>
      <c r="H92" s="8">
        <f>H93</f>
        <v>150000</v>
      </c>
    </row>
    <row r="93" spans="1:8" ht="53.25" customHeight="1" x14ac:dyDescent="0.25">
      <c r="A93" s="10" t="s">
        <v>45</v>
      </c>
      <c r="B93" s="7" t="s">
        <v>98</v>
      </c>
      <c r="C93" s="7" t="s">
        <v>70</v>
      </c>
      <c r="D93" s="7" t="s">
        <v>46</v>
      </c>
      <c r="E93" s="40">
        <v>120000</v>
      </c>
      <c r="F93" s="41"/>
      <c r="G93" s="8">
        <v>150000</v>
      </c>
      <c r="H93" s="8">
        <v>150000</v>
      </c>
    </row>
    <row r="94" spans="1:8" ht="18.75" customHeight="1" x14ac:dyDescent="0.25">
      <c r="A94" s="11" t="s">
        <v>9</v>
      </c>
      <c r="B94" s="4" t="s">
        <v>101</v>
      </c>
      <c r="C94" s="4"/>
      <c r="D94" s="4"/>
      <c r="E94" s="52"/>
      <c r="F94" s="53"/>
      <c r="G94" s="5">
        <f t="shared" ref="G94:H97" si="5">G95</f>
        <v>194100</v>
      </c>
      <c r="H94" s="5">
        <f t="shared" si="5"/>
        <v>388000</v>
      </c>
    </row>
    <row r="95" spans="1:8" ht="19.5" customHeight="1" x14ac:dyDescent="0.25">
      <c r="A95" s="6" t="s">
        <v>102</v>
      </c>
      <c r="B95" s="7" t="s">
        <v>103</v>
      </c>
      <c r="C95" s="7"/>
      <c r="D95" s="7"/>
      <c r="E95" s="50"/>
      <c r="F95" s="51"/>
      <c r="G95" s="8">
        <f t="shared" si="5"/>
        <v>194100</v>
      </c>
      <c r="H95" s="8">
        <f t="shared" si="5"/>
        <v>388000</v>
      </c>
    </row>
    <row r="96" spans="1:8" ht="94.5" customHeight="1" x14ac:dyDescent="0.25">
      <c r="A96" s="6" t="s">
        <v>35</v>
      </c>
      <c r="B96" s="7" t="s">
        <v>103</v>
      </c>
      <c r="C96" s="7" t="s">
        <v>36</v>
      </c>
      <c r="D96" s="7"/>
      <c r="E96" s="50"/>
      <c r="F96" s="51"/>
      <c r="G96" s="8">
        <f t="shared" si="5"/>
        <v>194100</v>
      </c>
      <c r="H96" s="8">
        <f t="shared" si="5"/>
        <v>388000</v>
      </c>
    </row>
    <row r="97" spans="1:8" ht="15.75" customHeight="1" x14ac:dyDescent="0.25">
      <c r="A97" s="6" t="s">
        <v>104</v>
      </c>
      <c r="B97" s="7" t="s">
        <v>103</v>
      </c>
      <c r="C97" s="7" t="s">
        <v>105</v>
      </c>
      <c r="D97" s="7"/>
      <c r="E97" s="50"/>
      <c r="F97" s="51"/>
      <c r="G97" s="8">
        <f t="shared" si="5"/>
        <v>194100</v>
      </c>
      <c r="H97" s="8">
        <f t="shared" si="5"/>
        <v>388000</v>
      </c>
    </row>
    <row r="98" spans="1:8" ht="15.75" customHeight="1" x14ac:dyDescent="0.25">
      <c r="A98" s="6" t="s">
        <v>106</v>
      </c>
      <c r="B98" s="7" t="s">
        <v>103</v>
      </c>
      <c r="C98" s="7" t="s">
        <v>105</v>
      </c>
      <c r="D98" s="7" t="s">
        <v>107</v>
      </c>
      <c r="E98" s="50"/>
      <c r="F98" s="51"/>
      <c r="G98" s="8">
        <v>194100</v>
      </c>
      <c r="H98" s="8">
        <v>388000</v>
      </c>
    </row>
    <row r="99" spans="1:8" ht="3.75" hidden="1" customHeight="1" x14ac:dyDescent="0.25"/>
    <row r="100" spans="1:8" ht="16.5" customHeight="1" x14ac:dyDescent="0.25">
      <c r="A100" s="16" t="s">
        <v>120</v>
      </c>
    </row>
    <row r="101" spans="1:8" ht="16.5" customHeight="1" x14ac:dyDescent="0.3">
      <c r="A101" s="12" t="s">
        <v>2</v>
      </c>
      <c r="B101" s="13"/>
      <c r="C101" s="13"/>
      <c r="D101" s="14"/>
      <c r="E101" s="13"/>
      <c r="F101" s="13"/>
      <c r="G101" s="13"/>
      <c r="H101" s="13"/>
    </row>
    <row r="102" spans="1:8" ht="18" customHeight="1" x14ac:dyDescent="0.3">
      <c r="A102" s="12" t="s">
        <v>118</v>
      </c>
      <c r="B102" s="13"/>
      <c r="C102" s="13"/>
      <c r="D102" s="14"/>
      <c r="E102" s="13"/>
      <c r="F102" s="13"/>
      <c r="G102" s="13"/>
      <c r="H102" s="13"/>
    </row>
    <row r="103" spans="1:8" ht="15" customHeight="1" x14ac:dyDescent="0.3">
      <c r="A103" s="12" t="s">
        <v>4</v>
      </c>
      <c r="B103" s="13"/>
      <c r="C103" s="13"/>
      <c r="D103" s="14"/>
      <c r="E103" s="13"/>
      <c r="F103" s="13"/>
      <c r="G103" s="13"/>
      <c r="H103" s="13"/>
    </row>
    <row r="104" spans="1:8" ht="15" customHeight="1" x14ac:dyDescent="0.3">
      <c r="A104" s="12" t="s">
        <v>5</v>
      </c>
      <c r="B104" s="15" t="s">
        <v>119</v>
      </c>
      <c r="C104" s="13"/>
      <c r="D104" s="14"/>
      <c r="E104" s="13"/>
      <c r="F104" s="13"/>
      <c r="G104" s="13"/>
      <c r="H104" s="13"/>
    </row>
  </sheetData>
  <mergeCells count="102">
    <mergeCell ref="E95:F95"/>
    <mergeCell ref="E96:F96"/>
    <mergeCell ref="E97:F97"/>
    <mergeCell ref="E98:F98"/>
    <mergeCell ref="E89:F89"/>
    <mergeCell ref="E90:F90"/>
    <mergeCell ref="E91:F91"/>
    <mergeCell ref="E92:F92"/>
    <mergeCell ref="E93:F93"/>
    <mergeCell ref="E94:F94"/>
    <mergeCell ref="E88:F88"/>
    <mergeCell ref="E74:F74"/>
    <mergeCell ref="E75:F75"/>
    <mergeCell ref="E76:F76"/>
    <mergeCell ref="E77:F77"/>
    <mergeCell ref="E78:F78"/>
    <mergeCell ref="E79:F79"/>
    <mergeCell ref="E81:F81"/>
    <mergeCell ref="E82:F82"/>
    <mergeCell ref="E83:F83"/>
    <mergeCell ref="E84:F84"/>
    <mergeCell ref="E87:F87"/>
    <mergeCell ref="E85:F85"/>
    <mergeCell ref="E86:F86"/>
    <mergeCell ref="E73:F73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71:F71"/>
    <mergeCell ref="E72:F72"/>
    <mergeCell ref="E69:F69"/>
    <mergeCell ref="E70:F70"/>
    <mergeCell ref="E65:F65"/>
    <mergeCell ref="E66:F66"/>
    <mergeCell ref="E67:F67"/>
    <mergeCell ref="E68:F68"/>
    <mergeCell ref="E55:F55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43:F43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C18:C19"/>
    <mergeCell ref="D18:D19"/>
    <mergeCell ref="A13:H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A10:H10"/>
    <mergeCell ref="A11:H11"/>
    <mergeCell ref="A12:H12"/>
    <mergeCell ref="E18:H18"/>
    <mergeCell ref="E19:F19"/>
    <mergeCell ref="A14:H14"/>
    <mergeCell ref="A15:H15"/>
    <mergeCell ref="A16:H16"/>
    <mergeCell ref="A17:H17"/>
    <mergeCell ref="A18:A19"/>
    <mergeCell ref="B18:B19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zoomScale="60" zoomScaleNormal="60" workbookViewId="0">
      <selection activeCell="E7" sqref="E7:G7"/>
    </sheetView>
  </sheetViews>
  <sheetFormatPr defaultRowHeight="15" x14ac:dyDescent="0.25"/>
  <cols>
    <col min="1" max="1" width="47.140625" customWidth="1"/>
    <col min="2" max="2" width="19.140625" customWidth="1"/>
    <col min="3" max="3" width="6.28515625" customWidth="1"/>
    <col min="4" max="4" width="1.28515625" customWidth="1"/>
    <col min="5" max="6" width="17.7109375" customWidth="1"/>
    <col min="7" max="7" width="18.5703125" customWidth="1"/>
  </cols>
  <sheetData>
    <row r="1" spans="1:7" ht="19.149999999999999" customHeight="1" x14ac:dyDescent="0.25">
      <c r="A1" s="35"/>
      <c r="B1" s="35"/>
      <c r="C1" s="35"/>
      <c r="D1" s="35"/>
      <c r="E1" s="35" t="s">
        <v>0</v>
      </c>
      <c r="F1" s="35"/>
      <c r="G1" s="35"/>
    </row>
    <row r="2" spans="1:7" ht="22.9" customHeight="1" x14ac:dyDescent="0.25">
      <c r="A2" s="35"/>
      <c r="B2" s="35"/>
      <c r="C2" s="35"/>
      <c r="D2" s="35"/>
      <c r="E2" s="35" t="s">
        <v>1</v>
      </c>
      <c r="F2" s="35"/>
      <c r="G2" s="35"/>
    </row>
    <row r="3" spans="1:7" ht="19.149999999999999" customHeight="1" x14ac:dyDescent="0.25">
      <c r="A3" s="35"/>
      <c r="B3" s="35"/>
      <c r="C3" s="35"/>
      <c r="D3" s="35"/>
      <c r="E3" s="35" t="s">
        <v>2</v>
      </c>
      <c r="F3" s="35"/>
      <c r="G3" s="35"/>
    </row>
    <row r="4" spans="1:7" ht="19.149999999999999" customHeight="1" x14ac:dyDescent="0.25">
      <c r="A4" s="35"/>
      <c r="B4" s="35"/>
      <c r="C4" s="35"/>
      <c r="D4" s="35"/>
      <c r="E4" s="35" t="s">
        <v>3</v>
      </c>
      <c r="F4" s="35"/>
      <c r="G4" s="35"/>
    </row>
    <row r="5" spans="1:7" ht="19.149999999999999" customHeight="1" x14ac:dyDescent="0.25">
      <c r="A5" s="35"/>
      <c r="B5" s="35"/>
      <c r="C5" s="35"/>
      <c r="D5" s="35"/>
      <c r="E5" s="35" t="s">
        <v>4</v>
      </c>
      <c r="F5" s="35"/>
      <c r="G5" s="35"/>
    </row>
    <row r="6" spans="1:7" ht="19.149999999999999" customHeight="1" x14ac:dyDescent="0.25">
      <c r="A6" s="35"/>
      <c r="B6" s="35"/>
      <c r="C6" s="35"/>
      <c r="D6" s="35"/>
      <c r="E6" s="35" t="s">
        <v>5</v>
      </c>
      <c r="F6" s="35"/>
      <c r="G6" s="35"/>
    </row>
    <row r="7" spans="1:7" ht="19.149999999999999" customHeight="1" x14ac:dyDescent="0.25">
      <c r="A7" s="35"/>
      <c r="B7" s="35"/>
      <c r="C7" s="35"/>
      <c r="D7" s="35"/>
      <c r="E7" s="57" t="s">
        <v>133</v>
      </c>
      <c r="F7" s="35"/>
      <c r="G7" s="35"/>
    </row>
    <row r="8" spans="1:7" ht="19.149999999999999" customHeight="1" x14ac:dyDescent="0.25">
      <c r="A8" s="34" t="s">
        <v>6</v>
      </c>
      <c r="B8" s="34"/>
      <c r="C8" s="34"/>
      <c r="D8" s="34"/>
      <c r="E8" s="34"/>
      <c r="F8" s="34"/>
      <c r="G8" s="34"/>
    </row>
    <row r="9" spans="1:7" ht="19.149999999999999" customHeight="1" x14ac:dyDescent="0.25">
      <c r="A9" s="34" t="s">
        <v>7</v>
      </c>
      <c r="B9" s="34"/>
      <c r="C9" s="34"/>
      <c r="D9" s="34"/>
      <c r="E9" s="34"/>
      <c r="F9" s="34"/>
      <c r="G9" s="34"/>
    </row>
    <row r="10" spans="1:7" ht="19.149999999999999" customHeight="1" x14ac:dyDescent="0.25">
      <c r="A10" s="34" t="s">
        <v>112</v>
      </c>
      <c r="B10" s="34"/>
      <c r="C10" s="34"/>
      <c r="D10" s="34"/>
      <c r="E10" s="34"/>
      <c r="F10" s="34"/>
      <c r="G10" s="34"/>
    </row>
    <row r="11" spans="1:7" ht="19.149999999999999" customHeight="1" x14ac:dyDescent="0.25">
      <c r="A11" s="34" t="s">
        <v>111</v>
      </c>
      <c r="B11" s="34"/>
      <c r="C11" s="34"/>
      <c r="D11" s="34"/>
      <c r="E11" s="34"/>
      <c r="F11" s="34"/>
      <c r="G11" s="34"/>
    </row>
    <row r="12" spans="1:7" ht="19.149999999999999" customHeight="1" x14ac:dyDescent="0.25">
      <c r="A12" s="34" t="s">
        <v>5</v>
      </c>
      <c r="B12" s="34"/>
      <c r="C12" s="34"/>
      <c r="D12" s="34"/>
      <c r="E12" s="34"/>
      <c r="F12" s="34"/>
      <c r="G12" s="34"/>
    </row>
    <row r="13" spans="1:7" ht="19.149999999999999" customHeight="1" x14ac:dyDescent="0.25">
      <c r="A13" s="34" t="s">
        <v>110</v>
      </c>
      <c r="B13" s="34"/>
      <c r="C13" s="34"/>
      <c r="D13" s="34"/>
      <c r="E13" s="34"/>
      <c r="F13" s="34"/>
      <c r="G13" s="34"/>
    </row>
    <row r="14" spans="1:7" ht="19.149999999999999" customHeight="1" x14ac:dyDescent="0.25">
      <c r="A14" s="34" t="s">
        <v>109</v>
      </c>
      <c r="B14" s="34"/>
      <c r="C14" s="34"/>
      <c r="D14" s="34"/>
      <c r="E14" s="34"/>
      <c r="F14" s="34"/>
      <c r="G14" s="34"/>
    </row>
    <row r="15" spans="1:7" ht="19.149999999999999" customHeight="1" x14ac:dyDescent="0.25">
      <c r="A15" s="34" t="s">
        <v>13</v>
      </c>
      <c r="B15" s="34"/>
      <c r="C15" s="34"/>
      <c r="D15" s="34"/>
      <c r="E15" s="34"/>
      <c r="F15" s="34"/>
      <c r="G15" s="34"/>
    </row>
    <row r="16" spans="1:7" ht="13.5" customHeight="1" x14ac:dyDescent="0.25">
      <c r="A16" s="39" t="s">
        <v>14</v>
      </c>
      <c r="B16" s="39"/>
      <c r="C16" s="39"/>
      <c r="D16" s="39"/>
      <c r="E16" s="39"/>
      <c r="F16" s="39"/>
      <c r="G16" s="39"/>
    </row>
    <row r="17" spans="1:8" ht="28.15" customHeight="1" x14ac:dyDescent="0.25">
      <c r="A17" s="32" t="s">
        <v>15</v>
      </c>
      <c r="B17" s="32" t="s">
        <v>17</v>
      </c>
      <c r="C17" s="32" t="s">
        <v>18</v>
      </c>
      <c r="D17" s="36" t="s">
        <v>19</v>
      </c>
      <c r="E17" s="37"/>
      <c r="F17" s="37"/>
      <c r="G17" s="38"/>
    </row>
    <row r="18" spans="1:8" ht="28.15" customHeight="1" x14ac:dyDescent="0.25">
      <c r="A18" s="33"/>
      <c r="B18" s="33"/>
      <c r="C18" s="33"/>
      <c r="D18" s="36" t="s">
        <v>20</v>
      </c>
      <c r="E18" s="38"/>
      <c r="F18" s="1" t="s">
        <v>21</v>
      </c>
      <c r="G18" s="1" t="s">
        <v>22</v>
      </c>
    </row>
    <row r="19" spans="1:8" ht="18.75" customHeight="1" x14ac:dyDescent="0.25">
      <c r="A19" s="2" t="s">
        <v>23</v>
      </c>
      <c r="B19" s="2" t="s">
        <v>24</v>
      </c>
      <c r="C19" s="2" t="s">
        <v>25</v>
      </c>
      <c r="D19" s="42" t="s">
        <v>26</v>
      </c>
      <c r="E19" s="43"/>
      <c r="F19" s="2" t="s">
        <v>27</v>
      </c>
      <c r="G19" s="2" t="s">
        <v>28</v>
      </c>
    </row>
    <row r="20" spans="1:8" ht="19.5" customHeight="1" x14ac:dyDescent="0.25">
      <c r="A20" s="3" t="s">
        <v>30</v>
      </c>
      <c r="B20" s="4"/>
      <c r="C20" s="4"/>
      <c r="D20" s="44">
        <f>D21</f>
        <v>18695950.710000001</v>
      </c>
      <c r="E20" s="45"/>
      <c r="F20" s="5">
        <f>F21</f>
        <v>9945395</v>
      </c>
      <c r="G20" s="19">
        <f>G21</f>
        <v>9967130</v>
      </c>
    </row>
    <row r="21" spans="1:8" ht="93" customHeight="1" x14ac:dyDescent="0.25">
      <c r="A21" s="3" t="s">
        <v>35</v>
      </c>
      <c r="B21" s="4" t="s">
        <v>36</v>
      </c>
      <c r="C21" s="4"/>
      <c r="D21" s="44">
        <f>D22+D24+D28+D30+D33+D35+D37+D40+D42+D44+D46+D48+D50+D52+D54+D56+D58+D60+D62</f>
        <v>18695950.710000001</v>
      </c>
      <c r="E21" s="45"/>
      <c r="F21" s="18">
        <f>F23+F25+F26+F27+F29+F31+F34+F36+F38+F39+F41+F43+F45+F47+F49+F51+F53+F55</f>
        <v>9945395</v>
      </c>
      <c r="G21" s="21">
        <f>G23+G25+G26+G27+G29+G31+G34+G36+G38+G39+G41+G43+G45+G47+G49+G51+G53+G55</f>
        <v>9967130</v>
      </c>
      <c r="H21" s="22"/>
    </row>
    <row r="22" spans="1:8" ht="18" customHeight="1" x14ac:dyDescent="0.25">
      <c r="A22" s="6" t="s">
        <v>37</v>
      </c>
      <c r="B22" s="7" t="s">
        <v>38</v>
      </c>
      <c r="C22" s="7"/>
      <c r="D22" s="40">
        <f>D23</f>
        <v>1398271</v>
      </c>
      <c r="E22" s="41"/>
      <c r="F22" s="8">
        <v>1174800</v>
      </c>
      <c r="G22" s="20">
        <v>1174800</v>
      </c>
    </row>
    <row r="23" spans="1:8" ht="129" customHeight="1" x14ac:dyDescent="0.25">
      <c r="A23" s="6" t="s">
        <v>39</v>
      </c>
      <c r="B23" s="7" t="s">
        <v>38</v>
      </c>
      <c r="C23" s="7" t="s">
        <v>40</v>
      </c>
      <c r="D23" s="40">
        <v>1398271</v>
      </c>
      <c r="E23" s="41"/>
      <c r="F23" s="8">
        <v>1174800</v>
      </c>
      <c r="G23" s="8">
        <v>1174800</v>
      </c>
    </row>
    <row r="24" spans="1:8" ht="38.65" customHeight="1" x14ac:dyDescent="0.25">
      <c r="A24" s="6" t="s">
        <v>43</v>
      </c>
      <c r="B24" s="7" t="s">
        <v>44</v>
      </c>
      <c r="C24" s="7"/>
      <c r="D24" s="40">
        <f>D25+D26+D27</f>
        <v>5755578.4100000001</v>
      </c>
      <c r="E24" s="41"/>
      <c r="F24" s="8">
        <v>3687185</v>
      </c>
      <c r="G24" s="8">
        <v>3686185</v>
      </c>
    </row>
    <row r="25" spans="1:8" ht="130.5" customHeight="1" x14ac:dyDescent="0.25">
      <c r="A25" s="6" t="s">
        <v>39</v>
      </c>
      <c r="B25" s="7" t="s">
        <v>44</v>
      </c>
      <c r="C25" s="7" t="s">
        <v>40</v>
      </c>
      <c r="D25" s="40">
        <v>2955915.5</v>
      </c>
      <c r="E25" s="41"/>
      <c r="F25" s="8">
        <v>2329300</v>
      </c>
      <c r="G25" s="8">
        <v>2329300</v>
      </c>
    </row>
    <row r="26" spans="1:8" ht="57.75" customHeight="1" x14ac:dyDescent="0.25">
      <c r="A26" s="6" t="s">
        <v>45</v>
      </c>
      <c r="B26" s="7" t="s">
        <v>44</v>
      </c>
      <c r="C26" s="7" t="s">
        <v>46</v>
      </c>
      <c r="D26" s="40">
        <v>2790662.91</v>
      </c>
      <c r="E26" s="41"/>
      <c r="F26" s="8">
        <v>1349385</v>
      </c>
      <c r="G26" s="8">
        <v>1348385</v>
      </c>
    </row>
    <row r="27" spans="1:8" ht="21.75" customHeight="1" x14ac:dyDescent="0.25">
      <c r="A27" s="6" t="s">
        <v>47</v>
      </c>
      <c r="B27" s="7" t="s">
        <v>44</v>
      </c>
      <c r="C27" s="7" t="s">
        <v>48</v>
      </c>
      <c r="D27" s="40">
        <v>9000</v>
      </c>
      <c r="E27" s="41"/>
      <c r="F27" s="8">
        <v>8500</v>
      </c>
      <c r="G27" s="8">
        <v>8500</v>
      </c>
    </row>
    <row r="28" spans="1:8" ht="76.900000000000006" customHeight="1" x14ac:dyDescent="0.25">
      <c r="A28" s="6" t="s">
        <v>87</v>
      </c>
      <c r="B28" s="7" t="s">
        <v>88</v>
      </c>
      <c r="C28" s="7"/>
      <c r="D28" s="40">
        <f>D29</f>
        <v>27000</v>
      </c>
      <c r="E28" s="41"/>
      <c r="F28" s="8">
        <v>25000</v>
      </c>
      <c r="G28" s="8">
        <v>23000</v>
      </c>
    </row>
    <row r="29" spans="1:8" ht="57.75" customHeight="1" x14ac:dyDescent="0.25">
      <c r="A29" s="6" t="s">
        <v>45</v>
      </c>
      <c r="B29" s="7" t="s">
        <v>88</v>
      </c>
      <c r="C29" s="7" t="s">
        <v>46</v>
      </c>
      <c r="D29" s="40">
        <v>27000</v>
      </c>
      <c r="E29" s="41"/>
      <c r="F29" s="8">
        <v>25000</v>
      </c>
      <c r="G29" s="8">
        <v>23000</v>
      </c>
    </row>
    <row r="30" spans="1:8" ht="38.65" customHeight="1" x14ac:dyDescent="0.25">
      <c r="A30" s="6" t="s">
        <v>91</v>
      </c>
      <c r="B30" s="7" t="s">
        <v>92</v>
      </c>
      <c r="C30" s="7"/>
      <c r="D30" s="40">
        <f>D31+E32</f>
        <v>4216824.4400000004</v>
      </c>
      <c r="E30" s="41"/>
      <c r="F30" s="8">
        <v>2102873.2799999998</v>
      </c>
      <c r="G30" s="8">
        <v>2074873.28</v>
      </c>
    </row>
    <row r="31" spans="1:8" ht="57.75" customHeight="1" x14ac:dyDescent="0.25">
      <c r="A31" s="6" t="s">
        <v>45</v>
      </c>
      <c r="B31" s="7" t="s">
        <v>92</v>
      </c>
      <c r="C31" s="7" t="s">
        <v>46</v>
      </c>
      <c r="D31" s="40">
        <v>4129360.98</v>
      </c>
      <c r="E31" s="41"/>
      <c r="F31" s="8">
        <v>2102873.2799999998</v>
      </c>
      <c r="G31" s="8">
        <v>2074873.28</v>
      </c>
    </row>
    <row r="32" spans="1:8" ht="22.5" customHeight="1" x14ac:dyDescent="0.25">
      <c r="A32" s="6" t="s">
        <v>47</v>
      </c>
      <c r="B32" s="7" t="s">
        <v>92</v>
      </c>
      <c r="C32" s="7">
        <v>800</v>
      </c>
      <c r="D32" s="23"/>
      <c r="E32" s="24">
        <v>87463.46</v>
      </c>
      <c r="F32" s="8"/>
      <c r="G32" s="8"/>
    </row>
    <row r="33" spans="1:7" ht="38.65" customHeight="1" x14ac:dyDescent="0.25">
      <c r="A33" s="6" t="s">
        <v>93</v>
      </c>
      <c r="B33" s="7" t="s">
        <v>94</v>
      </c>
      <c r="C33" s="7"/>
      <c r="D33" s="40">
        <f>D34</f>
        <v>31976.720000000001</v>
      </c>
      <c r="E33" s="41"/>
      <c r="F33" s="8">
        <v>34976.720000000001</v>
      </c>
      <c r="G33" s="8">
        <v>34976.720000000001</v>
      </c>
    </row>
    <row r="34" spans="1:7" ht="57.75" customHeight="1" x14ac:dyDescent="0.25">
      <c r="A34" s="6" t="s">
        <v>45</v>
      </c>
      <c r="B34" s="7" t="s">
        <v>94</v>
      </c>
      <c r="C34" s="7" t="s">
        <v>46</v>
      </c>
      <c r="D34" s="40">
        <v>31976.720000000001</v>
      </c>
      <c r="E34" s="41"/>
      <c r="F34" s="8">
        <v>34976.720000000001</v>
      </c>
      <c r="G34" s="8">
        <v>34976.720000000001</v>
      </c>
    </row>
    <row r="35" spans="1:7" ht="38.65" customHeight="1" x14ac:dyDescent="0.25">
      <c r="A35" s="6" t="s">
        <v>51</v>
      </c>
      <c r="B35" s="7" t="s">
        <v>52</v>
      </c>
      <c r="C35" s="7"/>
      <c r="D35" s="40">
        <f>D36</f>
        <v>50000</v>
      </c>
      <c r="E35" s="41"/>
      <c r="F35" s="8">
        <v>50000</v>
      </c>
      <c r="G35" s="8">
        <v>50000</v>
      </c>
    </row>
    <row r="36" spans="1:7" ht="21.75" customHeight="1" x14ac:dyDescent="0.25">
      <c r="A36" s="6" t="s">
        <v>47</v>
      </c>
      <c r="B36" s="7" t="s">
        <v>52</v>
      </c>
      <c r="C36" s="7" t="s">
        <v>48</v>
      </c>
      <c r="D36" s="40">
        <v>50000</v>
      </c>
      <c r="E36" s="41"/>
      <c r="F36" s="8">
        <v>50000</v>
      </c>
      <c r="G36" s="8">
        <v>50000</v>
      </c>
    </row>
    <row r="37" spans="1:7" ht="38.65" customHeight="1" x14ac:dyDescent="0.25">
      <c r="A37" s="6" t="s">
        <v>55</v>
      </c>
      <c r="B37" s="7" t="s">
        <v>56</v>
      </c>
      <c r="C37" s="7"/>
      <c r="D37" s="40">
        <f>D38+D39</f>
        <v>2115070.61</v>
      </c>
      <c r="E37" s="41"/>
      <c r="F37" s="8">
        <v>18000</v>
      </c>
      <c r="G37" s="8">
        <v>18000</v>
      </c>
    </row>
    <row r="38" spans="1:7" ht="57.75" customHeight="1" x14ac:dyDescent="0.25">
      <c r="A38" s="6" t="s">
        <v>45</v>
      </c>
      <c r="B38" s="7" t="s">
        <v>56</v>
      </c>
      <c r="C38" s="7" t="s">
        <v>46</v>
      </c>
      <c r="D38" s="40">
        <v>2099634.61</v>
      </c>
      <c r="E38" s="41"/>
      <c r="F38" s="8">
        <v>5500</v>
      </c>
      <c r="G38" s="8">
        <v>5500</v>
      </c>
    </row>
    <row r="39" spans="1:7" ht="21.75" customHeight="1" x14ac:dyDescent="0.25">
      <c r="A39" s="6" t="s">
        <v>47</v>
      </c>
      <c r="B39" s="7" t="s">
        <v>56</v>
      </c>
      <c r="C39" s="7" t="s">
        <v>48</v>
      </c>
      <c r="D39" s="40">
        <v>15436</v>
      </c>
      <c r="E39" s="41"/>
      <c r="F39" s="8">
        <v>12500</v>
      </c>
      <c r="G39" s="8">
        <v>12500</v>
      </c>
    </row>
    <row r="40" spans="1:7" ht="55.5" customHeight="1" x14ac:dyDescent="0.25">
      <c r="A40" s="6" t="s">
        <v>67</v>
      </c>
      <c r="B40" s="7" t="s">
        <v>68</v>
      </c>
      <c r="C40" s="7"/>
      <c r="D40" s="40">
        <f>D41</f>
        <v>228171.17</v>
      </c>
      <c r="E40" s="41"/>
      <c r="F40" s="8">
        <v>259150</v>
      </c>
      <c r="G40" s="8">
        <v>259150</v>
      </c>
    </row>
    <row r="41" spans="1:7" ht="57.75" customHeight="1" x14ac:dyDescent="0.25">
      <c r="A41" s="6" t="s">
        <v>45</v>
      </c>
      <c r="B41" s="7" t="s">
        <v>68</v>
      </c>
      <c r="C41" s="7" t="s">
        <v>46</v>
      </c>
      <c r="D41" s="40">
        <v>228171.17</v>
      </c>
      <c r="E41" s="41"/>
      <c r="F41" s="8">
        <v>259150</v>
      </c>
      <c r="G41" s="8">
        <v>259150</v>
      </c>
    </row>
    <row r="42" spans="1:7" ht="38.65" customHeight="1" x14ac:dyDescent="0.25">
      <c r="A42" s="6" t="s">
        <v>73</v>
      </c>
      <c r="B42" s="7" t="s">
        <v>74</v>
      </c>
      <c r="C42" s="7"/>
      <c r="D42" s="40">
        <f>D43</f>
        <v>46400.05</v>
      </c>
      <c r="E42" s="41"/>
      <c r="F42" s="8">
        <v>50000</v>
      </c>
      <c r="G42" s="8">
        <v>50000</v>
      </c>
    </row>
    <row r="43" spans="1:7" ht="57.75" customHeight="1" x14ac:dyDescent="0.25">
      <c r="A43" s="6" t="s">
        <v>45</v>
      </c>
      <c r="B43" s="7" t="s">
        <v>74</v>
      </c>
      <c r="C43" s="7" t="s">
        <v>46</v>
      </c>
      <c r="D43" s="40">
        <v>46400.05</v>
      </c>
      <c r="E43" s="41"/>
      <c r="F43" s="8">
        <v>50000</v>
      </c>
      <c r="G43" s="8">
        <v>50000</v>
      </c>
    </row>
    <row r="44" spans="1:7" ht="38.65" customHeight="1" x14ac:dyDescent="0.25">
      <c r="A44" s="6" t="s">
        <v>99</v>
      </c>
      <c r="B44" s="7" t="s">
        <v>100</v>
      </c>
      <c r="C44" s="7"/>
      <c r="D44" s="40">
        <f>D45</f>
        <v>480000</v>
      </c>
      <c r="E44" s="41"/>
      <c r="F44" s="8">
        <v>165900</v>
      </c>
      <c r="G44" s="9"/>
    </row>
    <row r="45" spans="1:7" ht="57.75" customHeight="1" x14ac:dyDescent="0.25">
      <c r="A45" s="6" t="s">
        <v>45</v>
      </c>
      <c r="B45" s="7" t="s">
        <v>100</v>
      </c>
      <c r="C45" s="7" t="s">
        <v>46</v>
      </c>
      <c r="D45" s="40">
        <v>480000</v>
      </c>
      <c r="E45" s="41"/>
      <c r="F45" s="8">
        <v>165900</v>
      </c>
      <c r="G45" s="9"/>
    </row>
    <row r="46" spans="1:7" ht="74.25" customHeight="1" x14ac:dyDescent="0.25">
      <c r="A46" s="6" t="s">
        <v>61</v>
      </c>
      <c r="B46" s="7" t="s">
        <v>62</v>
      </c>
      <c r="C46" s="7"/>
      <c r="D46" s="40">
        <f>D47</f>
        <v>478955</v>
      </c>
      <c r="E46" s="41"/>
      <c r="F46" s="8">
        <f>F47</f>
        <v>523410</v>
      </c>
      <c r="G46" s="8">
        <f>G47</f>
        <v>548145</v>
      </c>
    </row>
    <row r="47" spans="1:7" ht="132" customHeight="1" x14ac:dyDescent="0.25">
      <c r="A47" s="6" t="s">
        <v>39</v>
      </c>
      <c r="B47" s="7" t="s">
        <v>62</v>
      </c>
      <c r="C47" s="7" t="s">
        <v>40</v>
      </c>
      <c r="D47" s="40">
        <v>478955</v>
      </c>
      <c r="E47" s="41"/>
      <c r="F47" s="8">
        <v>523410</v>
      </c>
      <c r="G47" s="8">
        <v>548145</v>
      </c>
    </row>
    <row r="48" spans="1:7" ht="166.5" customHeight="1" x14ac:dyDescent="0.25">
      <c r="A48" s="6" t="s">
        <v>69</v>
      </c>
      <c r="B48" s="7" t="s">
        <v>70</v>
      </c>
      <c r="C48" s="7"/>
      <c r="D48" s="40">
        <f>D49</f>
        <v>480000</v>
      </c>
      <c r="E48" s="41"/>
      <c r="F48" s="8">
        <v>600000</v>
      </c>
      <c r="G48" s="8">
        <v>600000</v>
      </c>
    </row>
    <row r="49" spans="1:7" ht="57.75" customHeight="1" x14ac:dyDescent="0.25">
      <c r="A49" s="6" t="s">
        <v>45</v>
      </c>
      <c r="B49" s="7" t="s">
        <v>70</v>
      </c>
      <c r="C49" s="7" t="s">
        <v>46</v>
      </c>
      <c r="D49" s="40">
        <v>480000</v>
      </c>
      <c r="E49" s="41"/>
      <c r="F49" s="8">
        <v>600000</v>
      </c>
      <c r="G49" s="8">
        <v>600000</v>
      </c>
    </row>
    <row r="50" spans="1:7" ht="21" customHeight="1" x14ac:dyDescent="0.25">
      <c r="A50" s="6" t="s">
        <v>104</v>
      </c>
      <c r="B50" s="7" t="s">
        <v>105</v>
      </c>
      <c r="C50" s="7"/>
      <c r="D50" s="50">
        <f>D51</f>
        <v>0</v>
      </c>
      <c r="E50" s="51"/>
      <c r="F50" s="8">
        <v>194100</v>
      </c>
      <c r="G50" s="8">
        <v>388000</v>
      </c>
    </row>
    <row r="51" spans="1:7" ht="19.5" customHeight="1" x14ac:dyDescent="0.25">
      <c r="A51" s="6" t="s">
        <v>106</v>
      </c>
      <c r="B51" s="7" t="s">
        <v>105</v>
      </c>
      <c r="C51" s="7" t="s">
        <v>107</v>
      </c>
      <c r="D51" s="50"/>
      <c r="E51" s="51"/>
      <c r="F51" s="8">
        <v>194100</v>
      </c>
      <c r="G51" s="8">
        <v>388000</v>
      </c>
    </row>
    <row r="52" spans="1:7" ht="21.75" customHeight="1" x14ac:dyDescent="0.25">
      <c r="A52" s="6" t="s">
        <v>79</v>
      </c>
      <c r="B52" s="7" t="s">
        <v>80</v>
      </c>
      <c r="C52" s="7"/>
      <c r="D52" s="40">
        <f>D53</f>
        <v>1414510</v>
      </c>
      <c r="E52" s="41"/>
      <c r="F52" s="8">
        <v>731400</v>
      </c>
      <c r="G52" s="8">
        <v>731400</v>
      </c>
    </row>
    <row r="53" spans="1:7" ht="57.75" customHeight="1" x14ac:dyDescent="0.25">
      <c r="A53" s="6" t="s">
        <v>45</v>
      </c>
      <c r="B53" s="7" t="s">
        <v>80</v>
      </c>
      <c r="C53" s="7" t="s">
        <v>46</v>
      </c>
      <c r="D53" s="40">
        <v>1414510</v>
      </c>
      <c r="E53" s="41"/>
      <c r="F53" s="8">
        <v>731400</v>
      </c>
      <c r="G53" s="8">
        <v>731400</v>
      </c>
    </row>
    <row r="54" spans="1:7" ht="38.65" customHeight="1" x14ac:dyDescent="0.25">
      <c r="A54" s="6" t="s">
        <v>81</v>
      </c>
      <c r="B54" s="7" t="s">
        <v>82</v>
      </c>
      <c r="C54" s="7"/>
      <c r="D54" s="40">
        <f>D55</f>
        <v>223000</v>
      </c>
      <c r="E54" s="41"/>
      <c r="F54" s="8">
        <v>328600</v>
      </c>
      <c r="G54" s="8">
        <v>328600</v>
      </c>
    </row>
    <row r="55" spans="1:7" ht="57.75" customHeight="1" x14ac:dyDescent="0.25">
      <c r="A55" s="6" t="s">
        <v>45</v>
      </c>
      <c r="B55" s="7" t="s">
        <v>82</v>
      </c>
      <c r="C55" s="7" t="s">
        <v>46</v>
      </c>
      <c r="D55" s="40">
        <v>223000</v>
      </c>
      <c r="E55" s="41"/>
      <c r="F55" s="26">
        <v>328600</v>
      </c>
      <c r="G55" s="26">
        <v>328600</v>
      </c>
    </row>
    <row r="56" spans="1:7" ht="21" customHeight="1" x14ac:dyDescent="0.25">
      <c r="A56" s="6" t="s">
        <v>121</v>
      </c>
      <c r="B56" s="7" t="s">
        <v>123</v>
      </c>
      <c r="C56" s="7"/>
      <c r="D56" s="40">
        <f>D57</f>
        <v>485000</v>
      </c>
      <c r="E56" s="55"/>
      <c r="F56" s="27"/>
      <c r="G56" s="27"/>
    </row>
    <row r="57" spans="1:7" ht="57.75" customHeight="1" x14ac:dyDescent="0.25">
      <c r="A57" s="6" t="s">
        <v>45</v>
      </c>
      <c r="B57" s="7" t="s">
        <v>123</v>
      </c>
      <c r="C57" s="7">
        <v>200</v>
      </c>
      <c r="D57" s="40">
        <v>485000</v>
      </c>
      <c r="E57" s="55"/>
      <c r="F57" s="27"/>
      <c r="G57" s="27"/>
    </row>
    <row r="58" spans="1:7" ht="116.25" customHeight="1" x14ac:dyDescent="0.25">
      <c r="A58" s="28" t="s">
        <v>124</v>
      </c>
      <c r="B58" s="29" t="s">
        <v>125</v>
      </c>
      <c r="C58" s="29"/>
      <c r="D58" s="48">
        <f>D59</f>
        <v>340000</v>
      </c>
      <c r="E58" s="56"/>
      <c r="F58" s="27"/>
      <c r="G58" s="27"/>
    </row>
    <row r="59" spans="1:7" ht="57.75" customHeight="1" x14ac:dyDescent="0.25">
      <c r="A59" s="28" t="s">
        <v>45</v>
      </c>
      <c r="B59" s="29" t="s">
        <v>125</v>
      </c>
      <c r="C59" s="29" t="s">
        <v>46</v>
      </c>
      <c r="D59" s="48">
        <v>340000</v>
      </c>
      <c r="E59" s="56"/>
      <c r="F59" s="27"/>
      <c r="G59" s="27"/>
    </row>
    <row r="60" spans="1:7" ht="75" customHeight="1" x14ac:dyDescent="0.25">
      <c r="A60" s="28" t="s">
        <v>126</v>
      </c>
      <c r="B60" s="7" t="s">
        <v>127</v>
      </c>
      <c r="C60" s="29"/>
      <c r="D60" s="46">
        <f>D61</f>
        <v>335178.31</v>
      </c>
      <c r="E60" s="54"/>
      <c r="F60" s="27"/>
      <c r="G60" s="27"/>
    </row>
    <row r="61" spans="1:7" ht="57.75" customHeight="1" x14ac:dyDescent="0.25">
      <c r="A61" s="28" t="s">
        <v>128</v>
      </c>
      <c r="B61" s="7" t="s">
        <v>127</v>
      </c>
      <c r="C61" s="29">
        <v>200</v>
      </c>
      <c r="D61" s="46">
        <v>335178.31</v>
      </c>
      <c r="E61" s="54"/>
      <c r="F61" s="27"/>
      <c r="G61" s="27"/>
    </row>
    <row r="62" spans="1:7" ht="41.25" customHeight="1" x14ac:dyDescent="0.25">
      <c r="A62" s="28" t="s">
        <v>129</v>
      </c>
      <c r="B62" s="7" t="s">
        <v>130</v>
      </c>
      <c r="C62" s="29"/>
      <c r="D62" s="46">
        <f>D63</f>
        <v>590015</v>
      </c>
      <c r="E62" s="54"/>
      <c r="F62" s="27"/>
      <c r="G62" s="27"/>
    </row>
    <row r="63" spans="1:7" ht="57.75" customHeight="1" x14ac:dyDescent="0.25">
      <c r="A63" s="28" t="s">
        <v>128</v>
      </c>
      <c r="B63" s="7" t="s">
        <v>130</v>
      </c>
      <c r="C63" s="29">
        <v>200</v>
      </c>
      <c r="D63" s="46">
        <v>590015</v>
      </c>
      <c r="E63" s="54"/>
      <c r="F63" s="27"/>
      <c r="G63" s="27"/>
    </row>
    <row r="65" spans="1:8" ht="18.75" x14ac:dyDescent="0.25">
      <c r="A65" s="16" t="s">
        <v>120</v>
      </c>
    </row>
    <row r="66" spans="1:8" ht="20.45" customHeight="1" x14ac:dyDescent="0.3">
      <c r="A66" s="12" t="s">
        <v>2</v>
      </c>
      <c r="B66" s="13"/>
      <c r="C66" s="13"/>
      <c r="D66" s="14"/>
      <c r="E66" s="13"/>
      <c r="F66" s="13"/>
      <c r="G66" s="13"/>
      <c r="H66" s="13"/>
    </row>
    <row r="67" spans="1:8" ht="20.45" customHeight="1" x14ac:dyDescent="0.3">
      <c r="A67" s="12" t="s">
        <v>118</v>
      </c>
      <c r="B67" s="13"/>
      <c r="C67" s="13"/>
      <c r="D67" s="14"/>
      <c r="E67" s="13"/>
      <c r="F67" s="13"/>
      <c r="G67" s="13"/>
      <c r="H67" s="13"/>
    </row>
    <row r="68" spans="1:8" ht="20.45" customHeight="1" x14ac:dyDescent="0.3">
      <c r="A68" s="12" t="s">
        <v>4</v>
      </c>
      <c r="B68" s="13"/>
      <c r="C68" s="13"/>
      <c r="D68" s="14"/>
      <c r="E68" s="13"/>
      <c r="F68" s="13"/>
      <c r="G68" s="13"/>
      <c r="H68" s="13"/>
    </row>
    <row r="69" spans="1:8" ht="20.45" customHeight="1" x14ac:dyDescent="0.3">
      <c r="A69" s="12" t="s">
        <v>5</v>
      </c>
      <c r="B69" s="15" t="s">
        <v>119</v>
      </c>
      <c r="C69" s="13"/>
      <c r="D69" s="14"/>
      <c r="E69" s="13"/>
      <c r="F69" s="13"/>
      <c r="G69" s="13"/>
      <c r="H69" s="13"/>
    </row>
  </sheetData>
  <mergeCells count="66">
    <mergeCell ref="A1:D7"/>
    <mergeCell ref="E1:G1"/>
    <mergeCell ref="E2:G2"/>
    <mergeCell ref="E3:G3"/>
    <mergeCell ref="E4:G4"/>
    <mergeCell ref="E5:G5"/>
    <mergeCell ref="E6:G6"/>
    <mergeCell ref="E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A18"/>
    <mergeCell ref="B17:B18"/>
    <mergeCell ref="C17:C18"/>
    <mergeCell ref="D17:G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5:E55"/>
    <mergeCell ref="D50:E50"/>
    <mergeCell ref="D51:E51"/>
    <mergeCell ref="D52:E52"/>
    <mergeCell ref="D53:E53"/>
    <mergeCell ref="D54:E54"/>
    <mergeCell ref="D60:E60"/>
    <mergeCell ref="D61:E61"/>
    <mergeCell ref="D62:E62"/>
    <mergeCell ref="D63:E63"/>
    <mergeCell ref="D56:E56"/>
    <mergeCell ref="D57:E57"/>
    <mergeCell ref="D58:E58"/>
    <mergeCell ref="D59:E59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abSelected="1" zoomScale="50" zoomScaleNormal="50" workbookViewId="0">
      <selection activeCell="E22" sqref="E22:F22"/>
    </sheetView>
  </sheetViews>
  <sheetFormatPr defaultRowHeight="15" x14ac:dyDescent="0.25"/>
  <cols>
    <col min="1" max="1" width="42" customWidth="1"/>
    <col min="2" max="2" width="6.5703125" customWidth="1"/>
    <col min="3" max="3" width="18.28515625" customWidth="1"/>
    <col min="4" max="4" width="6.28515625" customWidth="1"/>
    <col min="5" max="5" width="1.28515625" customWidth="1"/>
    <col min="6" max="6" width="17.28515625" customWidth="1"/>
    <col min="7" max="7" width="18.42578125" customWidth="1"/>
    <col min="8" max="8" width="17.5703125" customWidth="1"/>
  </cols>
  <sheetData>
    <row r="1" spans="1:8" ht="19.149999999999999" customHeight="1" x14ac:dyDescent="0.25">
      <c r="A1" s="60"/>
      <c r="B1" s="60"/>
      <c r="C1" s="60"/>
      <c r="D1" s="60"/>
      <c r="E1" s="60"/>
      <c r="F1" s="60" t="s">
        <v>117</v>
      </c>
      <c r="G1" s="60"/>
      <c r="H1" s="60"/>
    </row>
    <row r="2" spans="1:8" ht="21" customHeight="1" x14ac:dyDescent="0.25">
      <c r="A2" s="60"/>
      <c r="B2" s="60"/>
      <c r="C2" s="60"/>
      <c r="D2" s="60"/>
      <c r="E2" s="60"/>
      <c r="F2" s="60" t="s">
        <v>1</v>
      </c>
      <c r="G2" s="60"/>
      <c r="H2" s="60"/>
    </row>
    <row r="3" spans="1:8" ht="19.149999999999999" customHeight="1" x14ac:dyDescent="0.25">
      <c r="A3" s="60"/>
      <c r="B3" s="60"/>
      <c r="C3" s="60"/>
      <c r="D3" s="60"/>
      <c r="E3" s="60"/>
      <c r="F3" s="60" t="s">
        <v>2</v>
      </c>
      <c r="G3" s="60"/>
      <c r="H3" s="60"/>
    </row>
    <row r="4" spans="1:8" ht="19.149999999999999" customHeight="1" x14ac:dyDescent="0.25">
      <c r="A4" s="60"/>
      <c r="B4" s="60"/>
      <c r="C4" s="60"/>
      <c r="D4" s="60"/>
      <c r="E4" s="60"/>
      <c r="F4" s="60" t="s">
        <v>3</v>
      </c>
      <c r="G4" s="60"/>
      <c r="H4" s="60"/>
    </row>
    <row r="5" spans="1:8" ht="19.149999999999999" customHeight="1" x14ac:dyDescent="0.25">
      <c r="A5" s="60"/>
      <c r="B5" s="60"/>
      <c r="C5" s="60"/>
      <c r="D5" s="60"/>
      <c r="E5" s="60"/>
      <c r="F5" s="60" t="s">
        <v>4</v>
      </c>
      <c r="G5" s="60"/>
      <c r="H5" s="60"/>
    </row>
    <row r="6" spans="1:8" ht="19.149999999999999" customHeight="1" x14ac:dyDescent="0.25">
      <c r="A6" s="60"/>
      <c r="B6" s="60"/>
      <c r="C6" s="60"/>
      <c r="D6" s="60"/>
      <c r="E6" s="60"/>
      <c r="F6" s="60" t="s">
        <v>5</v>
      </c>
      <c r="G6" s="60"/>
      <c r="H6" s="60"/>
    </row>
    <row r="7" spans="1:8" ht="19.149999999999999" customHeight="1" x14ac:dyDescent="0.25">
      <c r="A7" s="60"/>
      <c r="B7" s="60"/>
      <c r="C7" s="60"/>
      <c r="D7" s="60"/>
      <c r="E7" s="60"/>
      <c r="F7" s="60" t="s">
        <v>131</v>
      </c>
      <c r="G7" s="60"/>
      <c r="H7" s="60"/>
    </row>
    <row r="8" spans="1:8" ht="19.149999999999999" customHeight="1" x14ac:dyDescent="0.25">
      <c r="A8" s="34" t="s">
        <v>116</v>
      </c>
      <c r="B8" s="34"/>
      <c r="C8" s="34"/>
      <c r="D8" s="34"/>
      <c r="E8" s="34"/>
      <c r="F8" s="34"/>
      <c r="G8" s="34"/>
      <c r="H8" s="34"/>
    </row>
    <row r="9" spans="1:8" ht="20.25" customHeight="1" x14ac:dyDescent="0.25">
      <c r="A9" s="34" t="s">
        <v>7</v>
      </c>
      <c r="B9" s="34"/>
      <c r="C9" s="34"/>
      <c r="D9" s="34"/>
      <c r="E9" s="34"/>
      <c r="F9" s="34"/>
      <c r="G9" s="34"/>
      <c r="H9" s="34"/>
    </row>
    <row r="10" spans="1:8" ht="19.149999999999999" customHeight="1" x14ac:dyDescent="0.25">
      <c r="A10" s="34" t="s">
        <v>112</v>
      </c>
      <c r="B10" s="34"/>
      <c r="C10" s="34"/>
      <c r="D10" s="34"/>
      <c r="E10" s="34"/>
      <c r="F10" s="34"/>
      <c r="G10" s="34"/>
      <c r="H10" s="34"/>
    </row>
    <row r="11" spans="1:8" ht="19.149999999999999" customHeight="1" x14ac:dyDescent="0.25">
      <c r="A11" s="34" t="s">
        <v>111</v>
      </c>
      <c r="B11" s="34"/>
      <c r="C11" s="34"/>
      <c r="D11" s="34"/>
      <c r="E11" s="34"/>
      <c r="F11" s="34"/>
      <c r="G11" s="34"/>
      <c r="H11" s="34"/>
    </row>
    <row r="12" spans="1:8" ht="19.149999999999999" customHeight="1" x14ac:dyDescent="0.25">
      <c r="A12" s="34" t="s">
        <v>5</v>
      </c>
      <c r="B12" s="34"/>
      <c r="C12" s="34"/>
      <c r="D12" s="34"/>
      <c r="E12" s="34"/>
      <c r="F12" s="34"/>
      <c r="G12" s="34"/>
      <c r="H12" s="34"/>
    </row>
    <row r="13" spans="1:8" ht="19.149999999999999" customHeight="1" x14ac:dyDescent="0.25">
      <c r="A13" s="34" t="s">
        <v>110</v>
      </c>
      <c r="B13" s="34"/>
      <c r="C13" s="34"/>
      <c r="D13" s="34"/>
      <c r="E13" s="34"/>
      <c r="F13" s="34"/>
      <c r="G13" s="34"/>
      <c r="H13" s="34"/>
    </row>
    <row r="14" spans="1:8" ht="19.149999999999999" customHeight="1" x14ac:dyDescent="0.25">
      <c r="A14" s="39" t="s">
        <v>14</v>
      </c>
      <c r="B14" s="39"/>
      <c r="C14" s="39"/>
      <c r="D14" s="39"/>
      <c r="E14" s="39"/>
      <c r="F14" s="39"/>
      <c r="G14" s="39"/>
      <c r="H14" s="39"/>
    </row>
    <row r="15" spans="1:8" ht="28.15" customHeight="1" x14ac:dyDescent="0.25">
      <c r="A15" s="32" t="s">
        <v>15</v>
      </c>
      <c r="B15" s="32" t="s">
        <v>115</v>
      </c>
      <c r="C15" s="32" t="s">
        <v>17</v>
      </c>
      <c r="D15" s="32" t="s">
        <v>18</v>
      </c>
      <c r="E15" s="36" t="s">
        <v>19</v>
      </c>
      <c r="F15" s="37"/>
      <c r="G15" s="37"/>
      <c r="H15" s="38"/>
    </row>
    <row r="16" spans="1:8" ht="28.15" customHeight="1" x14ac:dyDescent="0.25">
      <c r="A16" s="33"/>
      <c r="B16" s="33"/>
      <c r="C16" s="33"/>
      <c r="D16" s="33"/>
      <c r="E16" s="36" t="s">
        <v>20</v>
      </c>
      <c r="F16" s="38"/>
      <c r="G16" s="1" t="s">
        <v>21</v>
      </c>
      <c r="H16" s="1" t="s">
        <v>22</v>
      </c>
    </row>
    <row r="17" spans="1:8" ht="18.75" customHeight="1" x14ac:dyDescent="0.25">
      <c r="A17" s="2" t="s">
        <v>23</v>
      </c>
      <c r="B17" s="2" t="s">
        <v>24</v>
      </c>
      <c r="C17" s="2" t="s">
        <v>25</v>
      </c>
      <c r="D17" s="2" t="s">
        <v>26</v>
      </c>
      <c r="E17" s="42" t="s">
        <v>27</v>
      </c>
      <c r="F17" s="43"/>
      <c r="G17" s="2" t="s">
        <v>28</v>
      </c>
      <c r="H17" s="2" t="s">
        <v>29</v>
      </c>
    </row>
    <row r="18" spans="1:8" ht="24.75" customHeight="1" x14ac:dyDescent="0.25">
      <c r="A18" s="3" t="s">
        <v>30</v>
      </c>
      <c r="B18" s="4"/>
      <c r="C18" s="4"/>
      <c r="D18" s="4"/>
      <c r="E18" s="44">
        <f>E19</f>
        <v>18695950.710000001</v>
      </c>
      <c r="F18" s="45"/>
      <c r="G18" s="5">
        <f>G19</f>
        <v>9945395</v>
      </c>
      <c r="H18" s="5">
        <f>H19</f>
        <v>9967130</v>
      </c>
    </row>
    <row r="19" spans="1:8" ht="76.900000000000006" customHeight="1" x14ac:dyDescent="0.25">
      <c r="A19" s="3" t="s">
        <v>114</v>
      </c>
      <c r="B19" s="4" t="s">
        <v>113</v>
      </c>
      <c r="C19" s="4"/>
      <c r="D19" s="4"/>
      <c r="E19" s="44">
        <f>E20</f>
        <v>18695950.710000001</v>
      </c>
      <c r="F19" s="45"/>
      <c r="G19" s="5">
        <f>G20</f>
        <v>9945395</v>
      </c>
      <c r="H19" s="5">
        <f>H20</f>
        <v>9967130</v>
      </c>
    </row>
    <row r="20" spans="1:8" ht="105" customHeight="1" x14ac:dyDescent="0.25">
      <c r="A20" s="6" t="s">
        <v>35</v>
      </c>
      <c r="B20" s="7" t="s">
        <v>113</v>
      </c>
      <c r="C20" s="7" t="s">
        <v>36</v>
      </c>
      <c r="D20" s="7"/>
      <c r="E20" s="40">
        <f>E21+E23+E27+E29+E32+E34+E36+E39+E41+E43+E45+E47+E49+E51+E53+E55+E57+E59+E61</f>
        <v>18695950.710000001</v>
      </c>
      <c r="F20" s="41"/>
      <c r="G20" s="17">
        <f>G22+G24+G25+G26+G28+G30+G33+G35+G37+G38+G40+G42+G44+G46+G48+G50+G52+G54</f>
        <v>9945395</v>
      </c>
      <c r="H20" s="17">
        <f>H22+H24+H25+H26+H28+H30+H33+H35+H37+H38+H40+H42+H44+H46+H48+H50+H52+H54</f>
        <v>9967130</v>
      </c>
    </row>
    <row r="21" spans="1:8" ht="18.75" customHeight="1" x14ac:dyDescent="0.25">
      <c r="A21" s="6" t="s">
        <v>37</v>
      </c>
      <c r="B21" s="7" t="s">
        <v>113</v>
      </c>
      <c r="C21" s="7" t="s">
        <v>38</v>
      </c>
      <c r="D21" s="7"/>
      <c r="E21" s="40">
        <f>E22</f>
        <v>1398271</v>
      </c>
      <c r="F21" s="41"/>
      <c r="G21" s="8">
        <v>1174800</v>
      </c>
      <c r="H21" s="8">
        <v>1174800</v>
      </c>
    </row>
    <row r="22" spans="1:8" ht="156" customHeight="1" x14ac:dyDescent="0.25">
      <c r="A22" s="6" t="s">
        <v>39</v>
      </c>
      <c r="B22" s="7" t="s">
        <v>113</v>
      </c>
      <c r="C22" s="7" t="s">
        <v>38</v>
      </c>
      <c r="D22" s="7" t="s">
        <v>40</v>
      </c>
      <c r="E22" s="40">
        <v>1398271</v>
      </c>
      <c r="F22" s="41"/>
      <c r="G22" s="8">
        <v>1174800</v>
      </c>
      <c r="H22" s="8">
        <v>1174800</v>
      </c>
    </row>
    <row r="23" spans="1:8" ht="57.75" customHeight="1" x14ac:dyDescent="0.25">
      <c r="A23" s="6" t="s">
        <v>43</v>
      </c>
      <c r="B23" s="7" t="s">
        <v>113</v>
      </c>
      <c r="C23" s="7" t="s">
        <v>44</v>
      </c>
      <c r="D23" s="7"/>
      <c r="E23" s="40">
        <f>E24+E25+E26</f>
        <v>5755578.4100000001</v>
      </c>
      <c r="F23" s="41"/>
      <c r="G23" s="8">
        <v>3687185</v>
      </c>
      <c r="H23" s="8">
        <v>3686185</v>
      </c>
    </row>
    <row r="24" spans="1:8" ht="156" customHeight="1" x14ac:dyDescent="0.25">
      <c r="A24" s="6" t="s">
        <v>39</v>
      </c>
      <c r="B24" s="7" t="s">
        <v>113</v>
      </c>
      <c r="C24" s="7" t="s">
        <v>44</v>
      </c>
      <c r="D24" s="7" t="s">
        <v>40</v>
      </c>
      <c r="E24" s="40">
        <v>2955915.5</v>
      </c>
      <c r="F24" s="41"/>
      <c r="G24" s="8">
        <v>2329300</v>
      </c>
      <c r="H24" s="8">
        <v>2329300</v>
      </c>
    </row>
    <row r="25" spans="1:8" ht="57.75" customHeight="1" x14ac:dyDescent="0.25">
      <c r="A25" s="6" t="s">
        <v>45</v>
      </c>
      <c r="B25" s="7" t="s">
        <v>113</v>
      </c>
      <c r="C25" s="7" t="s">
        <v>44</v>
      </c>
      <c r="D25" s="7" t="s">
        <v>46</v>
      </c>
      <c r="E25" s="40">
        <v>2790662.91</v>
      </c>
      <c r="F25" s="41"/>
      <c r="G25" s="8">
        <v>1349385</v>
      </c>
      <c r="H25" s="8">
        <v>1348385</v>
      </c>
    </row>
    <row r="26" spans="1:8" ht="24.75" customHeight="1" x14ac:dyDescent="0.25">
      <c r="A26" s="6" t="s">
        <v>47</v>
      </c>
      <c r="B26" s="7" t="s">
        <v>113</v>
      </c>
      <c r="C26" s="7" t="s">
        <v>44</v>
      </c>
      <c r="D26" s="7" t="s">
        <v>48</v>
      </c>
      <c r="E26" s="40">
        <v>9000</v>
      </c>
      <c r="F26" s="41"/>
      <c r="G26" s="8">
        <v>8500</v>
      </c>
      <c r="H26" s="8">
        <v>8500</v>
      </c>
    </row>
    <row r="27" spans="1:8" ht="76.900000000000006" customHeight="1" x14ac:dyDescent="0.25">
      <c r="A27" s="6" t="s">
        <v>87</v>
      </c>
      <c r="B27" s="7" t="s">
        <v>113</v>
      </c>
      <c r="C27" s="7" t="s">
        <v>88</v>
      </c>
      <c r="D27" s="7"/>
      <c r="E27" s="40">
        <f>E28</f>
        <v>27000</v>
      </c>
      <c r="F27" s="41"/>
      <c r="G27" s="8">
        <v>25000</v>
      </c>
      <c r="H27" s="8">
        <v>23000</v>
      </c>
    </row>
    <row r="28" spans="1:8" ht="57.75" customHeight="1" x14ac:dyDescent="0.25">
      <c r="A28" s="6" t="s">
        <v>45</v>
      </c>
      <c r="B28" s="7" t="s">
        <v>113</v>
      </c>
      <c r="C28" s="7" t="s">
        <v>88</v>
      </c>
      <c r="D28" s="7" t="s">
        <v>46</v>
      </c>
      <c r="E28" s="40">
        <v>27000</v>
      </c>
      <c r="F28" s="41"/>
      <c r="G28" s="8">
        <v>25000</v>
      </c>
      <c r="H28" s="8">
        <v>23000</v>
      </c>
    </row>
    <row r="29" spans="1:8" ht="38.65" customHeight="1" x14ac:dyDescent="0.25">
      <c r="A29" s="6" t="s">
        <v>91</v>
      </c>
      <c r="B29" s="7" t="s">
        <v>113</v>
      </c>
      <c r="C29" s="7" t="s">
        <v>92</v>
      </c>
      <c r="D29" s="7"/>
      <c r="E29" s="40">
        <f>E30+F31</f>
        <v>4216824.4400000004</v>
      </c>
      <c r="F29" s="41"/>
      <c r="G29" s="8">
        <v>2102873.2799999998</v>
      </c>
      <c r="H29" s="8">
        <v>2074873.28</v>
      </c>
    </row>
    <row r="30" spans="1:8" ht="57.75" customHeight="1" x14ac:dyDescent="0.25">
      <c r="A30" s="6" t="s">
        <v>45</v>
      </c>
      <c r="B30" s="7" t="s">
        <v>113</v>
      </c>
      <c r="C30" s="7" t="s">
        <v>92</v>
      </c>
      <c r="D30" s="7" t="s">
        <v>46</v>
      </c>
      <c r="E30" s="40">
        <v>4129360.98</v>
      </c>
      <c r="F30" s="41"/>
      <c r="G30" s="8">
        <v>2102873.2799999998</v>
      </c>
      <c r="H30" s="8">
        <v>2074873.28</v>
      </c>
    </row>
    <row r="31" spans="1:8" ht="23.25" customHeight="1" x14ac:dyDescent="0.25">
      <c r="A31" s="6" t="s">
        <v>47</v>
      </c>
      <c r="B31" s="7">
        <v>791</v>
      </c>
      <c r="C31" s="7" t="s">
        <v>92</v>
      </c>
      <c r="D31" s="7">
        <v>800</v>
      </c>
      <c r="E31" s="23"/>
      <c r="F31" s="24">
        <v>87463.46</v>
      </c>
      <c r="G31" s="8"/>
      <c r="H31" s="8"/>
    </row>
    <row r="32" spans="1:8" ht="38.65" customHeight="1" x14ac:dyDescent="0.25">
      <c r="A32" s="6" t="s">
        <v>93</v>
      </c>
      <c r="B32" s="7" t="s">
        <v>113</v>
      </c>
      <c r="C32" s="7" t="s">
        <v>94</v>
      </c>
      <c r="D32" s="7"/>
      <c r="E32" s="40">
        <f>E33</f>
        <v>31976.720000000001</v>
      </c>
      <c r="F32" s="41"/>
      <c r="G32" s="8">
        <v>34976.720000000001</v>
      </c>
      <c r="H32" s="8">
        <v>34976.720000000001</v>
      </c>
    </row>
    <row r="33" spans="1:8" ht="57.75" customHeight="1" x14ac:dyDescent="0.25">
      <c r="A33" s="6" t="s">
        <v>45</v>
      </c>
      <c r="B33" s="7" t="s">
        <v>113</v>
      </c>
      <c r="C33" s="7" t="s">
        <v>94</v>
      </c>
      <c r="D33" s="7" t="s">
        <v>46</v>
      </c>
      <c r="E33" s="40">
        <v>31976.720000000001</v>
      </c>
      <c r="F33" s="41"/>
      <c r="G33" s="8">
        <v>34976.720000000001</v>
      </c>
      <c r="H33" s="8">
        <v>34976.720000000001</v>
      </c>
    </row>
    <row r="34" spans="1:8" ht="38.65" customHeight="1" x14ac:dyDescent="0.25">
      <c r="A34" s="6" t="s">
        <v>51</v>
      </c>
      <c r="B34" s="7" t="s">
        <v>113</v>
      </c>
      <c r="C34" s="7" t="s">
        <v>52</v>
      </c>
      <c r="D34" s="7"/>
      <c r="E34" s="40">
        <f>E35</f>
        <v>50000</v>
      </c>
      <c r="F34" s="41"/>
      <c r="G34" s="8">
        <v>50000</v>
      </c>
      <c r="H34" s="8">
        <v>50000</v>
      </c>
    </row>
    <row r="35" spans="1:8" ht="20.25" customHeight="1" x14ac:dyDescent="0.25">
      <c r="A35" s="6" t="s">
        <v>47</v>
      </c>
      <c r="B35" s="7" t="s">
        <v>113</v>
      </c>
      <c r="C35" s="7" t="s">
        <v>52</v>
      </c>
      <c r="D35" s="7" t="s">
        <v>48</v>
      </c>
      <c r="E35" s="40">
        <v>50000</v>
      </c>
      <c r="F35" s="41"/>
      <c r="G35" s="8">
        <v>50000</v>
      </c>
      <c r="H35" s="8">
        <v>50000</v>
      </c>
    </row>
    <row r="36" spans="1:8" ht="38.65" customHeight="1" x14ac:dyDescent="0.25">
      <c r="A36" s="6" t="s">
        <v>55</v>
      </c>
      <c r="B36" s="7" t="s">
        <v>113</v>
      </c>
      <c r="C36" s="7" t="s">
        <v>56</v>
      </c>
      <c r="D36" s="7"/>
      <c r="E36" s="40">
        <f>E37+E38</f>
        <v>2115070.61</v>
      </c>
      <c r="F36" s="41"/>
      <c r="G36" s="8">
        <v>18000</v>
      </c>
      <c r="H36" s="8">
        <v>18000</v>
      </c>
    </row>
    <row r="37" spans="1:8" ht="57.75" customHeight="1" x14ac:dyDescent="0.25">
      <c r="A37" s="6" t="s">
        <v>45</v>
      </c>
      <c r="B37" s="7" t="s">
        <v>113</v>
      </c>
      <c r="C37" s="7" t="s">
        <v>56</v>
      </c>
      <c r="D37" s="7" t="s">
        <v>46</v>
      </c>
      <c r="E37" s="40">
        <v>2099634.61</v>
      </c>
      <c r="F37" s="41"/>
      <c r="G37" s="8">
        <v>5500</v>
      </c>
      <c r="H37" s="8">
        <v>5500</v>
      </c>
    </row>
    <row r="38" spans="1:8" ht="20.25" customHeight="1" x14ac:dyDescent="0.25">
      <c r="A38" s="6" t="s">
        <v>47</v>
      </c>
      <c r="B38" s="7" t="s">
        <v>113</v>
      </c>
      <c r="C38" s="7" t="s">
        <v>56</v>
      </c>
      <c r="D38" s="7" t="s">
        <v>48</v>
      </c>
      <c r="E38" s="40">
        <v>15436</v>
      </c>
      <c r="F38" s="41"/>
      <c r="G38" s="8">
        <v>12500</v>
      </c>
      <c r="H38" s="8">
        <v>12500</v>
      </c>
    </row>
    <row r="39" spans="1:8" ht="38.65" customHeight="1" x14ac:dyDescent="0.25">
      <c r="A39" s="6" t="s">
        <v>67</v>
      </c>
      <c r="B39" s="7" t="s">
        <v>113</v>
      </c>
      <c r="C39" s="7" t="s">
        <v>68</v>
      </c>
      <c r="D39" s="7"/>
      <c r="E39" s="40">
        <f>E40</f>
        <v>228171.17</v>
      </c>
      <c r="F39" s="41"/>
      <c r="G39" s="8">
        <v>259150</v>
      </c>
      <c r="H39" s="8">
        <v>259150</v>
      </c>
    </row>
    <row r="40" spans="1:8" ht="57.75" customHeight="1" x14ac:dyDescent="0.25">
      <c r="A40" s="6" t="s">
        <v>45</v>
      </c>
      <c r="B40" s="7" t="s">
        <v>113</v>
      </c>
      <c r="C40" s="7" t="s">
        <v>68</v>
      </c>
      <c r="D40" s="7" t="s">
        <v>46</v>
      </c>
      <c r="E40" s="40">
        <v>228171.17</v>
      </c>
      <c r="F40" s="41"/>
      <c r="G40" s="8">
        <v>259150</v>
      </c>
      <c r="H40" s="8">
        <v>259150</v>
      </c>
    </row>
    <row r="41" spans="1:8" ht="38.65" customHeight="1" x14ac:dyDescent="0.25">
      <c r="A41" s="6" t="s">
        <v>73</v>
      </c>
      <c r="B41" s="7" t="s">
        <v>113</v>
      </c>
      <c r="C41" s="7" t="s">
        <v>74</v>
      </c>
      <c r="D41" s="7"/>
      <c r="E41" s="40">
        <f>E42</f>
        <v>46400.05</v>
      </c>
      <c r="F41" s="41"/>
      <c r="G41" s="8">
        <v>50000</v>
      </c>
      <c r="H41" s="8">
        <v>50000</v>
      </c>
    </row>
    <row r="42" spans="1:8" ht="57.75" customHeight="1" x14ac:dyDescent="0.25">
      <c r="A42" s="6" t="s">
        <v>45</v>
      </c>
      <c r="B42" s="7" t="s">
        <v>113</v>
      </c>
      <c r="C42" s="7" t="s">
        <v>74</v>
      </c>
      <c r="D42" s="7" t="s">
        <v>46</v>
      </c>
      <c r="E42" s="40">
        <v>46400.05</v>
      </c>
      <c r="F42" s="41"/>
      <c r="G42" s="8">
        <v>50000</v>
      </c>
      <c r="H42" s="8">
        <v>50000</v>
      </c>
    </row>
    <row r="43" spans="1:8" ht="38.65" customHeight="1" x14ac:dyDescent="0.25">
      <c r="A43" s="6" t="s">
        <v>99</v>
      </c>
      <c r="B43" s="7" t="s">
        <v>113</v>
      </c>
      <c r="C43" s="7" t="s">
        <v>100</v>
      </c>
      <c r="D43" s="7"/>
      <c r="E43" s="40">
        <f>E44</f>
        <v>480000</v>
      </c>
      <c r="F43" s="41"/>
      <c r="G43" s="8">
        <v>165900</v>
      </c>
      <c r="H43" s="9"/>
    </row>
    <row r="44" spans="1:8" ht="57.75" customHeight="1" x14ac:dyDescent="0.25">
      <c r="A44" s="6" t="s">
        <v>45</v>
      </c>
      <c r="B44" s="7" t="s">
        <v>113</v>
      </c>
      <c r="C44" s="7" t="s">
        <v>100</v>
      </c>
      <c r="D44" s="7" t="s">
        <v>46</v>
      </c>
      <c r="E44" s="40">
        <v>480000</v>
      </c>
      <c r="F44" s="41"/>
      <c r="G44" s="8">
        <v>165900</v>
      </c>
      <c r="H44" s="9"/>
    </row>
    <row r="45" spans="1:8" ht="75.75" customHeight="1" x14ac:dyDescent="0.25">
      <c r="A45" s="6" t="s">
        <v>61</v>
      </c>
      <c r="B45" s="7" t="s">
        <v>113</v>
      </c>
      <c r="C45" s="7" t="s">
        <v>62</v>
      </c>
      <c r="D45" s="7"/>
      <c r="E45" s="40">
        <f>E46</f>
        <v>478955</v>
      </c>
      <c r="F45" s="41"/>
      <c r="G45" s="8">
        <f>G46</f>
        <v>523410</v>
      </c>
      <c r="H45" s="8">
        <f>H46</f>
        <v>548145</v>
      </c>
    </row>
    <row r="46" spans="1:8" ht="157.5" customHeight="1" x14ac:dyDescent="0.25">
      <c r="A46" s="6" t="s">
        <v>39</v>
      </c>
      <c r="B46" s="7" t="s">
        <v>113</v>
      </c>
      <c r="C46" s="7" t="s">
        <v>62</v>
      </c>
      <c r="D46" s="7" t="s">
        <v>40</v>
      </c>
      <c r="E46" s="40">
        <v>478955</v>
      </c>
      <c r="F46" s="41"/>
      <c r="G46" s="8">
        <v>523410</v>
      </c>
      <c r="H46" s="8">
        <v>548145</v>
      </c>
    </row>
    <row r="47" spans="1:8" ht="195.75" customHeight="1" x14ac:dyDescent="0.25">
      <c r="A47" s="6" t="s">
        <v>69</v>
      </c>
      <c r="B47" s="7" t="s">
        <v>113</v>
      </c>
      <c r="C47" s="7" t="s">
        <v>70</v>
      </c>
      <c r="D47" s="7"/>
      <c r="E47" s="40">
        <f>E48</f>
        <v>480000</v>
      </c>
      <c r="F47" s="41"/>
      <c r="G47" s="8">
        <v>600000</v>
      </c>
      <c r="H47" s="8">
        <v>600000</v>
      </c>
    </row>
    <row r="48" spans="1:8" ht="57.75" customHeight="1" x14ac:dyDescent="0.25">
      <c r="A48" s="6" t="s">
        <v>45</v>
      </c>
      <c r="B48" s="7" t="s">
        <v>113</v>
      </c>
      <c r="C48" s="7" t="s">
        <v>70</v>
      </c>
      <c r="D48" s="7" t="s">
        <v>46</v>
      </c>
      <c r="E48" s="40">
        <v>480000</v>
      </c>
      <c r="F48" s="41"/>
      <c r="G48" s="8">
        <v>600000</v>
      </c>
      <c r="H48" s="8">
        <v>600000</v>
      </c>
    </row>
    <row r="49" spans="1:8" ht="21.75" customHeight="1" x14ac:dyDescent="0.25">
      <c r="A49" s="6" t="s">
        <v>104</v>
      </c>
      <c r="B49" s="7" t="s">
        <v>113</v>
      </c>
      <c r="C49" s="7" t="s">
        <v>105</v>
      </c>
      <c r="D49" s="7"/>
      <c r="E49" s="50"/>
      <c r="F49" s="51"/>
      <c r="G49" s="8">
        <v>194100</v>
      </c>
      <c r="H49" s="8">
        <v>388000</v>
      </c>
    </row>
    <row r="50" spans="1:8" ht="23.25" customHeight="1" x14ac:dyDescent="0.25">
      <c r="A50" s="6" t="s">
        <v>106</v>
      </c>
      <c r="B50" s="7" t="s">
        <v>113</v>
      </c>
      <c r="C50" s="7" t="s">
        <v>105</v>
      </c>
      <c r="D50" s="7" t="s">
        <v>107</v>
      </c>
      <c r="E50" s="50"/>
      <c r="F50" s="51"/>
      <c r="G50" s="8">
        <v>194100</v>
      </c>
      <c r="H50" s="8">
        <v>388000</v>
      </c>
    </row>
    <row r="51" spans="1:8" ht="23.25" customHeight="1" x14ac:dyDescent="0.25">
      <c r="A51" s="6" t="s">
        <v>79</v>
      </c>
      <c r="B51" s="7" t="s">
        <v>113</v>
      </c>
      <c r="C51" s="7" t="s">
        <v>80</v>
      </c>
      <c r="D51" s="7"/>
      <c r="E51" s="40">
        <f>E52</f>
        <v>1414510</v>
      </c>
      <c r="F51" s="41"/>
      <c r="G51" s="8">
        <v>731400</v>
      </c>
      <c r="H51" s="8">
        <v>731400</v>
      </c>
    </row>
    <row r="52" spans="1:8" ht="57.75" customHeight="1" x14ac:dyDescent="0.25">
      <c r="A52" s="6" t="s">
        <v>45</v>
      </c>
      <c r="B52" s="7" t="s">
        <v>113</v>
      </c>
      <c r="C52" s="7" t="s">
        <v>80</v>
      </c>
      <c r="D52" s="7" t="s">
        <v>46</v>
      </c>
      <c r="E52" s="40">
        <v>1414510</v>
      </c>
      <c r="F52" s="41"/>
      <c r="G52" s="8">
        <v>731400</v>
      </c>
      <c r="H52" s="8">
        <v>731400</v>
      </c>
    </row>
    <row r="53" spans="1:8" ht="38.65" customHeight="1" x14ac:dyDescent="0.25">
      <c r="A53" s="6" t="s">
        <v>81</v>
      </c>
      <c r="B53" s="7" t="s">
        <v>113</v>
      </c>
      <c r="C53" s="7" t="s">
        <v>82</v>
      </c>
      <c r="D53" s="7"/>
      <c r="E53" s="40">
        <f>E54</f>
        <v>223000</v>
      </c>
      <c r="F53" s="41"/>
      <c r="G53" s="8">
        <v>328600</v>
      </c>
      <c r="H53" s="8">
        <v>328600</v>
      </c>
    </row>
    <row r="54" spans="1:8" ht="57.75" customHeight="1" x14ac:dyDescent="0.25">
      <c r="A54" s="6" t="s">
        <v>45</v>
      </c>
      <c r="B54" s="7" t="s">
        <v>113</v>
      </c>
      <c r="C54" s="7" t="s">
        <v>82</v>
      </c>
      <c r="D54" s="7" t="s">
        <v>46</v>
      </c>
      <c r="E54" s="40">
        <v>223000</v>
      </c>
      <c r="F54" s="41"/>
      <c r="G54" s="26">
        <v>328600</v>
      </c>
      <c r="H54" s="26">
        <v>328600</v>
      </c>
    </row>
    <row r="55" spans="1:8" ht="38.25" customHeight="1" x14ac:dyDescent="0.25">
      <c r="A55" s="6" t="s">
        <v>121</v>
      </c>
      <c r="B55" s="7" t="s">
        <v>113</v>
      </c>
      <c r="C55" s="7" t="s">
        <v>123</v>
      </c>
      <c r="D55" s="7"/>
      <c r="E55" s="40">
        <f>E56</f>
        <v>485000</v>
      </c>
      <c r="F55" s="55"/>
      <c r="G55" s="27"/>
      <c r="H55" s="27"/>
    </row>
    <row r="56" spans="1:8" ht="57.75" customHeight="1" x14ac:dyDescent="0.25">
      <c r="A56" s="6" t="s">
        <v>45</v>
      </c>
      <c r="B56" s="7"/>
      <c r="C56" s="7" t="s">
        <v>123</v>
      </c>
      <c r="D56" s="7">
        <v>200</v>
      </c>
      <c r="E56" s="40">
        <v>485000</v>
      </c>
      <c r="F56" s="55"/>
      <c r="G56" s="27"/>
      <c r="H56" s="27"/>
    </row>
    <row r="57" spans="1:8" ht="116.25" customHeight="1" x14ac:dyDescent="0.25">
      <c r="A57" s="28" t="s">
        <v>124</v>
      </c>
      <c r="B57" s="7" t="s">
        <v>113</v>
      </c>
      <c r="C57" s="29" t="s">
        <v>125</v>
      </c>
      <c r="D57" s="29"/>
      <c r="E57" s="46">
        <f>E58</f>
        <v>340000</v>
      </c>
      <c r="F57" s="54"/>
      <c r="G57" s="31"/>
      <c r="H57" s="31"/>
    </row>
    <row r="58" spans="1:8" ht="57.75" customHeight="1" x14ac:dyDescent="0.25">
      <c r="A58" s="28" t="s">
        <v>45</v>
      </c>
      <c r="B58" s="7" t="s">
        <v>113</v>
      </c>
      <c r="C58" s="29" t="s">
        <v>125</v>
      </c>
      <c r="D58" s="29" t="s">
        <v>46</v>
      </c>
      <c r="E58" s="46">
        <v>340000</v>
      </c>
      <c r="F58" s="54"/>
      <c r="G58" s="27"/>
      <c r="H58" s="27"/>
    </row>
    <row r="59" spans="1:8" ht="102.75" customHeight="1" x14ac:dyDescent="0.25">
      <c r="A59" s="28" t="s">
        <v>126</v>
      </c>
      <c r="B59" s="7" t="s">
        <v>113</v>
      </c>
      <c r="C59" s="7" t="s">
        <v>127</v>
      </c>
      <c r="D59" s="29"/>
      <c r="E59" s="46">
        <f>E60</f>
        <v>335178.31</v>
      </c>
      <c r="F59" s="54"/>
      <c r="G59" s="27"/>
      <c r="H59" s="27"/>
    </row>
    <row r="60" spans="1:8" ht="57.75" customHeight="1" x14ac:dyDescent="0.25">
      <c r="A60" s="28" t="s">
        <v>128</v>
      </c>
      <c r="B60" s="7" t="s">
        <v>113</v>
      </c>
      <c r="C60" s="7" t="s">
        <v>127</v>
      </c>
      <c r="D60" s="29">
        <v>200</v>
      </c>
      <c r="E60" s="46">
        <v>335178.31</v>
      </c>
      <c r="F60" s="54"/>
      <c r="G60" s="27"/>
      <c r="H60" s="27"/>
    </row>
    <row r="61" spans="1:8" ht="57.75" customHeight="1" x14ac:dyDescent="0.25">
      <c r="A61" s="28" t="s">
        <v>129</v>
      </c>
      <c r="B61" s="7" t="s">
        <v>113</v>
      </c>
      <c r="C61" s="7" t="s">
        <v>130</v>
      </c>
      <c r="D61" s="29"/>
      <c r="E61" s="46">
        <f>E62</f>
        <v>590015</v>
      </c>
      <c r="F61" s="54"/>
      <c r="G61" s="27"/>
      <c r="H61" s="27"/>
    </row>
    <row r="62" spans="1:8" ht="57.75" customHeight="1" x14ac:dyDescent="0.25">
      <c r="A62" s="28" t="s">
        <v>128</v>
      </c>
      <c r="B62" s="7" t="s">
        <v>113</v>
      </c>
      <c r="C62" s="7" t="s">
        <v>130</v>
      </c>
      <c r="D62" s="29">
        <v>200</v>
      </c>
      <c r="E62" s="46">
        <v>590015</v>
      </c>
      <c r="F62" s="54"/>
      <c r="G62" s="27"/>
      <c r="H62" s="27"/>
    </row>
    <row r="63" spans="1:8" ht="1.5" customHeight="1" x14ac:dyDescent="0.25"/>
    <row r="64" spans="1:8" ht="18.75" x14ac:dyDescent="0.25">
      <c r="A64" s="16" t="s">
        <v>120</v>
      </c>
    </row>
    <row r="65" spans="1:8" ht="20.45" customHeight="1" x14ac:dyDescent="0.3">
      <c r="A65" s="12" t="s">
        <v>2</v>
      </c>
      <c r="B65" s="13"/>
      <c r="C65" s="13"/>
      <c r="D65" s="14"/>
      <c r="E65" s="13"/>
      <c r="F65" s="13"/>
      <c r="G65" s="13"/>
      <c r="H65" s="13"/>
    </row>
    <row r="66" spans="1:8" ht="20.45" customHeight="1" x14ac:dyDescent="0.3">
      <c r="A66" s="12" t="s">
        <v>118</v>
      </c>
      <c r="B66" s="13"/>
      <c r="C66" s="13"/>
      <c r="D66" s="14"/>
      <c r="E66" s="13"/>
      <c r="F66" s="13"/>
      <c r="G66" s="13"/>
      <c r="H66" s="13"/>
    </row>
    <row r="67" spans="1:8" ht="20.45" customHeight="1" x14ac:dyDescent="0.3">
      <c r="A67" s="12" t="s">
        <v>4</v>
      </c>
      <c r="B67" s="13"/>
      <c r="C67" s="13"/>
      <c r="D67" s="14"/>
      <c r="E67" s="13"/>
      <c r="F67" s="13"/>
      <c r="G67" s="13"/>
      <c r="H67" s="13"/>
    </row>
    <row r="68" spans="1:8" ht="20.45" customHeight="1" x14ac:dyDescent="0.3">
      <c r="A68" s="12" t="s">
        <v>5</v>
      </c>
      <c r="B68" s="15" t="s">
        <v>119</v>
      </c>
      <c r="C68" s="13"/>
      <c r="D68" s="14"/>
      <c r="E68" s="13"/>
      <c r="F68" s="13"/>
      <c r="G68" s="13"/>
      <c r="H68" s="13"/>
    </row>
  </sheetData>
  <mergeCells count="66"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A10:H10"/>
    <mergeCell ref="A11:H11"/>
    <mergeCell ref="A12:H12"/>
    <mergeCell ref="A13:H13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54:F54"/>
    <mergeCell ref="E53:F53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9:F59"/>
    <mergeCell ref="E60:F60"/>
    <mergeCell ref="E61:F61"/>
    <mergeCell ref="E62:F62"/>
    <mergeCell ref="E55:F55"/>
    <mergeCell ref="E56:F56"/>
    <mergeCell ref="E57:F57"/>
    <mergeCell ref="E58:F58"/>
  </mergeCells>
  <phoneticPr fontId="23" type="noConversion"/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прил.2</vt:lpstr>
      <vt:lpstr>прил.3</vt:lpstr>
      <vt:lpstr>прил.4</vt:lpstr>
      <vt:lpstr>прил.3!__bookmark_1</vt:lpstr>
      <vt:lpstr>прил.4!__bookmark_1</vt:lpstr>
      <vt:lpstr>__bookmark_1</vt:lpstr>
      <vt:lpstr>прил.3!__bookmark_2</vt:lpstr>
      <vt:lpstr>прил.4!__bookmark_2</vt:lpstr>
      <vt:lpstr>__bookmark_2</vt:lpstr>
      <vt:lpstr>прил.2!Заголовки_для_печати</vt:lpstr>
      <vt:lpstr>прил.3!Заголовки_для_печати</vt:lpstr>
      <vt:lpstr>прил.4!Заголовки_для_печати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2025-09-18T10:55:52Z</cp:lastPrinted>
  <dcterms:created xsi:type="dcterms:W3CDTF">2024-11-13T06:42:18Z</dcterms:created>
  <dcterms:modified xsi:type="dcterms:W3CDTF">2025-09-18T11:00:07Z</dcterms:modified>
</cp:coreProperties>
</file>