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26. заседание 27.12.2024\116. внес. изм. в бюджет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  <sheet name="прил.1" sheetId="4" r:id="rId4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прил.3!$A$19:$G$56</definedName>
    <definedName name="__bookmark_2" localSheetId="2">прил.4!$A$17:$H$56</definedName>
    <definedName name="__bookmark_2">прил.2!$A$20:$H$101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 refMode="R1C1"/>
</workbook>
</file>

<file path=xl/calcChain.xml><?xml version="1.0" encoding="utf-8"?>
<calcChain xmlns="http://schemas.openxmlformats.org/spreadsheetml/2006/main">
  <c r="H12" i="4" l="1"/>
  <c r="G12" i="4"/>
  <c r="G11" i="4" s="1"/>
  <c r="F12" i="4"/>
  <c r="F11" i="4" s="1"/>
  <c r="H11" i="4"/>
  <c r="E20" i="3" l="1"/>
  <c r="D21" i="2"/>
  <c r="D50" i="2"/>
  <c r="E50" i="3"/>
  <c r="E47" i="1"/>
  <c r="D32" i="2" l="1"/>
  <c r="E31" i="3"/>
  <c r="E63" i="3"/>
  <c r="D63" i="2"/>
  <c r="E44" i="3"/>
  <c r="E27" i="3"/>
  <c r="D28" i="2"/>
  <c r="E33" i="1"/>
  <c r="E76" i="1"/>
  <c r="E88" i="1"/>
  <c r="E61" i="3"/>
  <c r="E59" i="3"/>
  <c r="E57" i="3"/>
  <c r="D61" i="2"/>
  <c r="D59" i="2"/>
  <c r="D57" i="2"/>
  <c r="E68" i="1"/>
  <c r="E66" i="1"/>
  <c r="E71" i="1"/>
  <c r="E70" i="1" s="1"/>
  <c r="H34" i="3" l="1"/>
  <c r="G34" i="3"/>
  <c r="E34" i="3"/>
  <c r="D35" i="2"/>
  <c r="H47" i="1"/>
  <c r="H46" i="1" s="1"/>
  <c r="H45" i="1" s="1"/>
  <c r="G47" i="1"/>
  <c r="G46" i="1" s="1"/>
  <c r="G45" i="1" s="1"/>
  <c r="G44" i="1" s="1"/>
  <c r="E46" i="1"/>
  <c r="E45" i="1" s="1"/>
  <c r="E44" i="1" s="1"/>
  <c r="G59" i="1"/>
  <c r="G58" i="1" s="1"/>
  <c r="G57" i="1" s="1"/>
  <c r="E59" i="1"/>
  <c r="E58" i="1" s="1"/>
  <c r="E57" i="1" s="1"/>
  <c r="G63" i="1"/>
  <c r="G62" i="1" s="1"/>
  <c r="G61" i="1" s="1"/>
  <c r="H64" i="1"/>
  <c r="H63" i="1" s="1"/>
  <c r="H62" i="1" s="1"/>
  <c r="H61" i="1" s="1"/>
  <c r="G64" i="1"/>
  <c r="E64" i="1"/>
  <c r="E63" i="1" s="1"/>
  <c r="H75" i="1"/>
  <c r="H74" i="1" s="1"/>
  <c r="H76" i="1"/>
  <c r="G76" i="1"/>
  <c r="G75" i="1" s="1"/>
  <c r="G74" i="1" s="1"/>
  <c r="E75" i="1"/>
  <c r="E74" i="1" s="1"/>
  <c r="H100" i="1"/>
  <c r="H99" i="1" s="1"/>
  <c r="H98" i="1" s="1"/>
  <c r="H97" i="1" s="1"/>
  <c r="G100" i="1"/>
  <c r="G99" i="1" s="1"/>
  <c r="G98" i="1" s="1"/>
  <c r="G97" i="1" s="1"/>
  <c r="G92" i="1"/>
  <c r="G91" i="1" s="1"/>
  <c r="G90" i="1" s="1"/>
  <c r="E92" i="1"/>
  <c r="E91" i="1" s="1"/>
  <c r="E90" i="1" s="1"/>
  <c r="G93" i="1"/>
  <c r="E93" i="1"/>
  <c r="E95" i="1"/>
  <c r="E86" i="1"/>
  <c r="H84" i="1"/>
  <c r="G84" i="1"/>
  <c r="E84" i="1"/>
  <c r="H81" i="1"/>
  <c r="H80" i="1" s="1"/>
  <c r="G81" i="1"/>
  <c r="G80" i="1" s="1"/>
  <c r="E81" i="1"/>
  <c r="E80" i="1" s="1"/>
  <c r="E62" i="1" l="1"/>
  <c r="E61" i="1" s="1"/>
  <c r="H20" i="3"/>
  <c r="G20" i="3"/>
  <c r="H23" i="3"/>
  <c r="G23" i="3"/>
  <c r="H19" i="3"/>
  <c r="H18" i="3" s="1"/>
  <c r="G19" i="3"/>
  <c r="G18" i="3" s="1"/>
  <c r="E19" i="3"/>
  <c r="E18" i="3" s="1"/>
  <c r="H21" i="3"/>
  <c r="G21" i="3"/>
  <c r="E21" i="3"/>
  <c r="E23" i="3"/>
  <c r="H29" i="3"/>
  <c r="G29" i="3"/>
  <c r="E29" i="3"/>
  <c r="H31" i="3"/>
  <c r="G31" i="3"/>
  <c r="H37" i="3"/>
  <c r="G37" i="3"/>
  <c r="E37" i="3"/>
  <c r="H39" i="3"/>
  <c r="G39" i="3"/>
  <c r="E39" i="3"/>
  <c r="H41" i="3"/>
  <c r="G41" i="3"/>
  <c r="E41" i="3"/>
  <c r="G44" i="3"/>
  <c r="G46" i="3"/>
  <c r="E46" i="3"/>
  <c r="G48" i="3"/>
  <c r="E48" i="3"/>
  <c r="H50" i="3"/>
  <c r="G50" i="3"/>
  <c r="E53" i="3"/>
  <c r="H55" i="3"/>
  <c r="G55" i="3"/>
  <c r="G21" i="2"/>
  <c r="G20" i="2" s="1"/>
  <c r="F21" i="2"/>
  <c r="F20" i="2" s="1"/>
  <c r="D20" i="2"/>
  <c r="G22" i="2"/>
  <c r="F22" i="2"/>
  <c r="D22" i="2"/>
  <c r="G24" i="2"/>
  <c r="F24" i="2"/>
  <c r="D24" i="2"/>
  <c r="G30" i="2"/>
  <c r="F30" i="2"/>
  <c r="D30" i="2"/>
  <c r="G32" i="2"/>
  <c r="F32" i="2"/>
  <c r="G35" i="2"/>
  <c r="F35" i="2"/>
  <c r="G39" i="2"/>
  <c r="F39" i="2"/>
  <c r="D39" i="2"/>
  <c r="G41" i="2"/>
  <c r="F41" i="2"/>
  <c r="D41" i="2"/>
  <c r="F44" i="2"/>
  <c r="D44" i="2"/>
  <c r="F46" i="2"/>
  <c r="D46" i="2"/>
  <c r="F48" i="2"/>
  <c r="D48" i="2"/>
  <c r="G50" i="2"/>
  <c r="F50" i="2"/>
  <c r="D53" i="2"/>
  <c r="G55" i="2"/>
  <c r="F55" i="2"/>
  <c r="H25" i="1"/>
  <c r="H24" i="1" s="1"/>
  <c r="H23" i="1" s="1"/>
  <c r="G25" i="1"/>
  <c r="G24" i="1" s="1"/>
  <c r="G23" i="1" s="1"/>
  <c r="G22" i="1" s="1"/>
  <c r="E25" i="1"/>
  <c r="E24" i="1" s="1"/>
  <c r="E23" i="1" s="1"/>
  <c r="H29" i="1"/>
  <c r="H28" i="1" s="1"/>
  <c r="H27" i="1" s="1"/>
  <c r="G29" i="1"/>
  <c r="G28" i="1" s="1"/>
  <c r="G27" i="1" s="1"/>
  <c r="E29" i="1"/>
  <c r="E28" i="1" s="1"/>
  <c r="E27" i="1" s="1"/>
  <c r="H37" i="1"/>
  <c r="H36" i="1" s="1"/>
  <c r="H35" i="1" s="1"/>
  <c r="G37" i="1"/>
  <c r="G36" i="1" s="1"/>
  <c r="G35" i="1" s="1"/>
  <c r="E37" i="1"/>
  <c r="E36" i="1" s="1"/>
  <c r="E35" i="1" s="1"/>
  <c r="H41" i="1"/>
  <c r="H40" i="1" s="1"/>
  <c r="H39" i="1" s="1"/>
  <c r="G41" i="1"/>
  <c r="G40" i="1" s="1"/>
  <c r="G39" i="1" s="1"/>
  <c r="E41" i="1"/>
  <c r="E40" i="1" s="1"/>
  <c r="E39" i="1" s="1"/>
  <c r="H44" i="1"/>
  <c r="G52" i="1"/>
  <c r="G51" i="1" s="1"/>
  <c r="G50" i="1" s="1"/>
  <c r="E52" i="1"/>
  <c r="E51" i="1" s="1"/>
  <c r="E50" i="1" s="1"/>
  <c r="G53" i="1"/>
  <c r="E53" i="1"/>
  <c r="E55" i="1"/>
  <c r="H79" i="1"/>
  <c r="H73" i="1" s="1"/>
  <c r="G79" i="1"/>
  <c r="E79" i="1"/>
  <c r="E73" i="1" s="1"/>
  <c r="E22" i="1" l="1"/>
  <c r="E21" i="1" s="1"/>
  <c r="H22" i="1"/>
  <c r="H21" i="1" s="1"/>
  <c r="G73" i="1"/>
  <c r="G21" i="1"/>
</calcChain>
</file>

<file path=xl/sharedStrings.xml><?xml version="1.0" encoding="utf-8"?>
<sst xmlns="http://schemas.openxmlformats.org/spreadsheetml/2006/main" count="622" uniqueCount="145">
  <si>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</si>
  <si>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</si>
  <si>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</si>
  <si>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</si>
  <si>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</si>
  <si>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</si>
  <si>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</si>
  <si>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</si>
  <si>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</si>
  <si>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</si>
  <si>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</si>
  <si>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</si>
  <si>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</si>
  <si>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</si>
  <si>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</si>
  <si>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</si>
  <si>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</si>
  <si>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</si>
  <si>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</si>
  <si>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</si>
  <si>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</si>
  <si>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</si>
  <si>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</si>
  <si>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</si>
  <si>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</si>
  <si>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</si>
  <si>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</si>
  <si>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</si>
  <si>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</si>
  <si>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</si>
  <si>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</si>
  <si>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</si>
  <si>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</si>
  <si>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</si>
  <si>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</si>
  <si>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</si>
  <si>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</si>
  <si>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</si>
  <si>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</si>
  <si>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</si>
  <si>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</si>
  <si>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</si>
  <si>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</si>
  <si>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</si>
  <si>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</si>
  <si>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</si>
  <si>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</si>
  <si>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</si>
  <si>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</si>
  <si>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</si>
  <si>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</si>
  <si>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</si>
  <si>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</si>
  <si>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</si>
  <si>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</si>
  <si>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</si>
  <si>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</si>
  <si>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</si>
  <si>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</si>
  <si>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</si>
  <si>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</si>
  <si>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</si>
  <si>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</si>
  <si>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</si>
  <si>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</si>
  <si>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</si>
  <si>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</si>
  <si>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</si>
  <si>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</si>
  <si>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</si>
  <si>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</si>
  <si>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</si>
  <si>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</si>
  <si>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</si>
  <si>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</si>
  <si>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</si>
  <si>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</si>
  <si>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</si>
  <si>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</si>
  <si>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</si>
  <si>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</si>
  <si>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</si>
  <si>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</si>
  <si>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</si>
  <si>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</si>
  <si>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</si>
  <si>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</si>
  <si>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</si>
  <si>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</si>
  <si>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</si>
  <si>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</si>
  <si>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</si>
  <si>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</si>
  <si>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</si>
  <si>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</si>
  <si>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</si>
  <si>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</si>
  <si>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</si>
  <si>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</si>
  <si>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</si>
  <si>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</si>
  <si>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</si>
  <si>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</si>
  <si>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</si>
  <si>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</si>
  <si>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</si>
  <si>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</si>
  <si>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</si>
  <si>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16 0 00 0000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</si>
  <si>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</si>
  <si>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</si>
  <si>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</si>
  <si>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</si>
  <si>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</si>
  <si>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</si>
  <si>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Закупка товаров и работ и услуг для государственных (муниципальных) нужд</t>
  </si>
  <si>
    <t>16000S2161</t>
  </si>
  <si>
    <t>16 0 00 S2160</t>
  </si>
  <si>
    <t>16 0 00 S2161</t>
  </si>
  <si>
    <t>16 0 00 S2750</t>
  </si>
  <si>
    <t>Ремонт автомобильных дорог общего пользования местного значения</t>
  </si>
  <si>
    <t>0505</t>
  </si>
  <si>
    <t>16 0 00 74260</t>
  </si>
  <si>
    <t>Иные межбюджетные трансферты по итогам республиканского конкурса среди сельских населенных пунктов Республики Башкортостан «Трезвое село»</t>
  </si>
  <si>
    <t>0107</t>
  </si>
  <si>
    <t>Проведение выборов в представительные органы муниципального образования</t>
  </si>
  <si>
    <t>16 0 00 00220</t>
  </si>
  <si>
    <t>Приложение 2</t>
  </si>
  <si>
    <t>Приложение 1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</si>
  <si>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2024 год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</si>
  <si>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</si>
  <si>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</si>
  <si>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</si>
  <si>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</si>
  <si>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</si>
  <si>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</si>
  <si>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</si>
  <si>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</si>
  <si>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Р.Р.  Сафин</t>
  </si>
  <si>
    <t xml:space="preserve">    Глава сельского поселения</t>
  </si>
  <si>
    <t xml:space="preserve">Р.Р. Сафин </t>
  </si>
  <si>
    <t xml:space="preserve">Глава сельского поселения </t>
  </si>
  <si>
    <t>Глава сельского поселения</t>
  </si>
  <si>
    <t>от 27 декабря  2024 года № 116</t>
  </si>
  <si>
    <t>от 27 декабря 2024 года №116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</si>
</sst>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79">
    <xf numFmtId="0" fontId="0" fillId="0" borderId="0" xfId="0"/>
    <xf numFmtId="0" fontId="20" fillId="0" borderId="0" xfId="0" applyFont="1"/>
    <xf numFmtId="0" fontId="19" fillId="0" borderId="24" xfId="0" applyFont="1" applyBorder="1" applyAlignment="1">
      <alignment horizontal="center" vertical="center" wrapText="1"/>
    </xf>
    <xf numFmtId="164" fontId="19" fillId="0" borderId="24" xfId="0" applyNumberFormat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/>
    </xf>
    <xf numFmtId="4" fontId="19" fillId="0" borderId="24" xfId="0" applyNumberFormat="1" applyFont="1" applyBorder="1" applyAlignment="1">
      <alignment horizontal="center"/>
    </xf>
    <xf numFmtId="2" fontId="19" fillId="0" borderId="24" xfId="0" applyNumberFormat="1" applyFont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left" vertical="top" wrapText="1"/>
    </xf>
    <xf numFmtId="0" fontId="22" fillId="0" borderId="15" xfId="0" applyNumberFormat="1" applyFont="1" applyFill="1" applyBorder="1" applyAlignment="1" applyProtection="1">
      <alignment horizontal="center" vertical="top" wrapText="1"/>
    </xf>
    <xf numFmtId="4" fontId="22" fillId="0" borderId="24" xfId="0" applyNumberFormat="1" applyFont="1" applyFill="1" applyBorder="1" applyAlignment="1" applyProtection="1">
      <alignment vertical="top" wrapText="1"/>
    </xf>
    <xf numFmtId="0" fontId="22" fillId="0" borderId="16" xfId="0" applyNumberFormat="1" applyFont="1" applyFill="1" applyBorder="1" applyAlignment="1" applyProtection="1">
      <alignment horizontal="center" vertical="top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18" xfId="0" applyNumberFormat="1" applyFont="1" applyFill="1" applyBorder="1" applyAlignment="1" applyProtection="1">
      <alignment horizontal="right" vertical="top" wrapText="1"/>
    </xf>
    <xf numFmtId="4" fontId="21" fillId="0" borderId="15" xfId="0" applyNumberFormat="1" applyFont="1" applyFill="1" applyBorder="1" applyAlignment="1" applyProtection="1">
      <alignment horizontal="right" vertical="top" wrapText="1"/>
    </xf>
    <xf numFmtId="49" fontId="21" fillId="0" borderId="15" xfId="0" applyNumberFormat="1" applyFont="1" applyFill="1" applyBorder="1" applyAlignment="1" applyProtection="1">
      <alignment horizontal="center" vertical="top" wrapText="1"/>
    </xf>
    <xf numFmtId="0" fontId="21" fillId="0" borderId="15" xfId="0" applyNumberFormat="1" applyFont="1" applyFill="1" applyBorder="1" applyAlignment="1" applyProtection="1">
      <alignment horizontal="right" vertical="top" wrapText="1"/>
    </xf>
    <xf numFmtId="4" fontId="22" fillId="0" borderId="15" xfId="0" applyNumberFormat="1" applyFont="1" applyFill="1" applyBorder="1" applyAlignment="1" applyProtection="1">
      <alignment horizontal="right" vertical="top" wrapText="1"/>
    </xf>
    <xf numFmtId="0" fontId="22" fillId="0" borderId="15" xfId="0" applyNumberFormat="1" applyFont="1" applyFill="1" applyBorder="1" applyAlignment="1" applyProtection="1">
      <alignment horizontal="right" vertical="top" wrapText="1"/>
    </xf>
    <xf numFmtId="4" fontId="21" fillId="0" borderId="10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right" vertical="top" wrapText="1"/>
    </xf>
    <xf numFmtId="4" fontId="21" fillId="0" borderId="20" xfId="0" applyNumberFormat="1" applyFont="1" applyFill="1" applyBorder="1" applyAlignment="1" applyProtection="1">
      <alignment vertical="top" wrapText="1"/>
    </xf>
    <xf numFmtId="4" fontId="21" fillId="0" borderId="21" xfId="0" applyNumberFormat="1" applyFont="1" applyFill="1" applyBorder="1" applyAlignment="1" applyProtection="1">
      <alignment vertical="top" wrapText="1"/>
    </xf>
    <xf numFmtId="0" fontId="21" fillId="0" borderId="18" xfId="0" applyNumberFormat="1" applyFont="1" applyFill="1" applyBorder="1" applyAlignment="1" applyProtection="1">
      <alignment horizontal="right" vertical="top" wrapText="1"/>
    </xf>
    <xf numFmtId="2" fontId="23" fillId="0" borderId="24" xfId="0" applyNumberFormat="1" applyFont="1" applyBorder="1"/>
    <xf numFmtId="0" fontId="23" fillId="0" borderId="24" xfId="0" applyFont="1" applyBorder="1"/>
    <xf numFmtId="0" fontId="21" fillId="0" borderId="10" xfId="0" applyNumberFormat="1" applyFont="1" applyFill="1" applyBorder="1" applyAlignment="1" applyProtection="1">
      <alignment horizontal="left" vertical="top" wrapText="1"/>
    </xf>
    <xf numFmtId="0" fontId="22" fillId="0" borderId="18" xfId="0" applyNumberFormat="1" applyFont="1" applyFill="1" applyBorder="1" applyAlignment="1" applyProtection="1">
      <alignment horizontal="left" vertical="top" wrapText="1"/>
    </xf>
    <xf numFmtId="0" fontId="24" fillId="0" borderId="0" xfId="0" applyFont="1"/>
    <xf numFmtId="0" fontId="21" fillId="0" borderId="0" xfId="0" applyFont="1" applyAlignment="1">
      <alignment horizontal="justify" vertical="center"/>
    </xf>
    <xf numFmtId="164" fontId="24" fillId="0" borderId="0" xfId="0" applyNumberFormat="1" applyFont="1"/>
    <xf numFmtId="0" fontId="21" fillId="0" borderId="0" xfId="0" applyFont="1" applyAlignment="1">
      <alignment horizontal="left"/>
    </xf>
    <xf numFmtId="4" fontId="22" fillId="0" borderId="10" xfId="0" applyNumberFormat="1" applyFont="1" applyFill="1" applyBorder="1" applyAlignment="1" applyProtection="1">
      <alignment horizontal="right" vertical="top" wrapText="1"/>
    </xf>
    <xf numFmtId="0" fontId="24" fillId="0" borderId="24" xfId="0" applyFont="1" applyBorder="1"/>
    <xf numFmtId="4" fontId="21" fillId="0" borderId="24" xfId="0" applyNumberFormat="1" applyFont="1" applyFill="1" applyBorder="1" applyAlignment="1" applyProtection="1">
      <alignment vertical="top" wrapText="1"/>
    </xf>
    <xf numFmtId="4" fontId="21" fillId="0" borderId="24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4" fontId="21" fillId="0" borderId="0" xfId="0" applyNumberFormat="1" applyFont="1" applyFill="1" applyBorder="1" applyAlignment="1" applyProtection="1">
      <alignment horizontal="right" vertical="top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</xf>
    <xf numFmtId="0" fontId="22" fillId="0" borderId="13" xfId="0" applyNumberFormat="1" applyFont="1" applyFill="1" applyBorder="1" applyAlignment="1" applyProtection="1">
      <alignment horizontal="center" vertical="center" wrapText="1"/>
    </xf>
    <xf numFmtId="0" fontId="22" fillId="0" borderId="11" xfId="0" applyNumberFormat="1" applyFont="1" applyFill="1" applyBorder="1" applyAlignment="1" applyProtection="1">
      <alignment horizontal="center" vertical="center" wrapText="1"/>
    </xf>
    <xf numFmtId="0" fontId="22" fillId="0" borderId="14" xfId="0" applyNumberFormat="1" applyFont="1" applyFill="1" applyBorder="1" applyAlignment="1" applyProtection="1">
      <alignment horizontal="center" vertical="center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0" fontId="22" fillId="0" borderId="16" xfId="0" applyNumberFormat="1" applyFont="1" applyFill="1" applyBorder="1" applyAlignment="1" applyProtection="1">
      <alignment horizontal="center" vertical="center" wrapText="1"/>
    </xf>
    <xf numFmtId="0" fontId="22" fillId="0" borderId="17" xfId="0" applyNumberFormat="1" applyFont="1" applyFill="1" applyBorder="1" applyAlignment="1" applyProtection="1">
      <alignment horizontal="center" vertical="center" wrapText="1"/>
    </xf>
    <xf numFmtId="4" fontId="22" fillId="0" borderId="13" xfId="0" applyNumberFormat="1" applyFont="1" applyFill="1" applyBorder="1" applyAlignment="1" applyProtection="1">
      <alignment horizontal="right" vertical="top" wrapText="1"/>
    </xf>
    <xf numFmtId="4" fontId="22" fillId="0" borderId="11" xfId="0" applyNumberFormat="1" applyFont="1" applyFill="1" applyBorder="1" applyAlignment="1" applyProtection="1">
      <alignment horizontal="right" vertical="top" wrapText="1"/>
    </xf>
    <xf numFmtId="4" fontId="22" fillId="0" borderId="24" xfId="0" applyNumberFormat="1" applyFont="1" applyFill="1" applyBorder="1" applyAlignment="1" applyProtection="1">
      <alignment horizontal="right" vertical="top" wrapText="1"/>
    </xf>
    <xf numFmtId="4" fontId="21" fillId="0" borderId="22" xfId="0" applyNumberFormat="1" applyFont="1" applyFill="1" applyBorder="1" applyAlignment="1" applyProtection="1">
      <alignment horizontal="right" vertical="top" wrapText="1"/>
    </xf>
    <xf numFmtId="4" fontId="21" fillId="0" borderId="23" xfId="0" applyNumberFormat="1" applyFont="1" applyFill="1" applyBorder="1" applyAlignment="1" applyProtection="1">
      <alignment horizontal="right" vertical="top" wrapText="1"/>
    </xf>
    <xf numFmtId="4" fontId="22" fillId="0" borderId="16" xfId="0" applyNumberFormat="1" applyFont="1" applyFill="1" applyBorder="1" applyAlignment="1" applyProtection="1">
      <alignment horizontal="right" vertical="top" wrapText="1"/>
    </xf>
    <xf numFmtId="4" fontId="22" fillId="0" borderId="17" xfId="0" applyNumberFormat="1" applyFont="1" applyFill="1" applyBorder="1" applyAlignment="1" applyProtection="1">
      <alignment horizontal="right" vertical="top" wrapText="1"/>
    </xf>
    <xf numFmtId="4" fontId="21" fillId="0" borderId="19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7" xfId="0" applyNumberFormat="1" applyFont="1" applyFill="1" applyBorder="1" applyAlignment="1" applyProtection="1">
      <alignment horizontal="right" vertical="top" wrapText="1"/>
    </xf>
    <xf numFmtId="0" fontId="22" fillId="0" borderId="16" xfId="0" applyNumberFormat="1" applyFont="1" applyFill="1" applyBorder="1" applyAlignment="1" applyProtection="1">
      <alignment horizontal="right" vertical="top" wrapText="1"/>
    </xf>
    <xf numFmtId="0" fontId="22" fillId="0" borderId="17" xfId="0" applyNumberFormat="1" applyFont="1" applyFill="1" applyBorder="1" applyAlignment="1" applyProtection="1">
      <alignment horizontal="right" vertical="top" wrapText="1"/>
    </xf>
    <xf numFmtId="4" fontId="21" fillId="0" borderId="25" xfId="0" applyNumberFormat="1" applyFont="1" applyFill="1" applyBorder="1" applyAlignment="1" applyProtection="1">
      <alignment horizontal="right" vertical="top" wrapText="1"/>
    </xf>
    <xf numFmtId="4" fontId="22" fillId="0" borderId="19" xfId="0" applyNumberFormat="1" applyFont="1" applyFill="1" applyBorder="1" applyAlignment="1" applyProtection="1">
      <alignment horizontal="right" vertical="top" wrapText="1"/>
    </xf>
    <xf numFmtId="0" fontId="19" fillId="0" borderId="27" xfId="0" applyFont="1" applyBorder="1" applyAlignment="1">
      <alignment horizontal="center" wrapText="1"/>
    </xf>
    <xf numFmtId="0" fontId="19" fillId="0" borderId="28" xfId="0" applyFont="1" applyBorder="1" applyAlignment="1">
      <alignment horizontal="center" wrapText="1"/>
    </xf>
    <xf numFmtId="0" fontId="19" fillId="0" borderId="29" xfId="0" applyFont="1" applyBorder="1" applyAlignment="1">
      <alignment horizontal="center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20" fillId="0" borderId="26" xfId="0" applyFont="1" applyBorder="1" applyAlignment="1">
      <alignment horizontal="right"/>
    </xf>
    <xf numFmtId="0" fontId="19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zoomScale="60" zoomScaleNormal="60" workbookViewId="0">
      <selection activeCell="I28" sqref="I28"/>
    </sheetView>
  </sheetViews>
  <sheetFormatPr defaultRowHeight="15" x14ac:dyDescent="0.25"/>
  <cols>
    <col min="1" max="1" width="46.28515625" customWidth="1"/>
    <col min="2" max="2" width="6.85546875" customWidth="1"/>
    <col min="3" max="3" width="16.5703125" customWidth="1"/>
    <col min="4" max="4" width="6.28515625" customWidth="1"/>
    <col min="5" max="5" width="1.28515625" customWidth="1"/>
    <col min="6" max="6" width="18.85546875" customWidth="1"/>
    <col min="7" max="8" width="16.28515625" customWidth="1"/>
  </cols>
  <sheetData>
    <row r="1" spans="1:8" ht="19.149999999999999" customHeight="1" x14ac:dyDescent="0.25">
      <c r="A1" s="44"/>
      <c r="B1" s="44"/>
      <c r="C1" s="44"/>
      <c r="D1" s="44"/>
      <c r="E1" s="44"/>
      <c r="F1" s="44" t="s">
        <v>127</v>
      </c>
      <c r="G1" s="44"/>
      <c r="H1" s="44"/>
    </row>
    <row r="2" spans="1:8" ht="19.899999999999999" customHeight="1" x14ac:dyDescent="0.25">
      <c r="A2" s="44"/>
      <c r="B2" s="44"/>
      <c r="C2" s="44"/>
      <c r="D2" s="44"/>
      <c r="E2" s="44"/>
      <c r="F2" s="44" t="s">
        <v>1</v>
      </c>
      <c r="G2" s="44"/>
      <c r="H2" s="44"/>
    </row>
    <row r="3" spans="1:8" ht="19.149999999999999" customHeight="1" x14ac:dyDescent="0.25">
      <c r="A3" s="44"/>
      <c r="B3" s="44"/>
      <c r="C3" s="44"/>
      <c r="D3" s="44"/>
      <c r="E3" s="44"/>
      <c r="F3" s="44" t="s">
        <v>2</v>
      </c>
      <c r="G3" s="44"/>
      <c r="H3" s="44"/>
    </row>
    <row r="4" spans="1:8" ht="19.149999999999999" customHeight="1" x14ac:dyDescent="0.25">
      <c r="A4" s="44"/>
      <c r="B4" s="44"/>
      <c r="C4" s="44"/>
      <c r="D4" s="44"/>
      <c r="E4" s="44"/>
      <c r="F4" s="44" t="s">
        <v>3</v>
      </c>
      <c r="G4" s="44"/>
      <c r="H4" s="44"/>
    </row>
    <row r="5" spans="1:8" ht="19.149999999999999" customHeight="1" x14ac:dyDescent="0.25">
      <c r="A5" s="44"/>
      <c r="B5" s="44"/>
      <c r="C5" s="44"/>
      <c r="D5" s="44"/>
      <c r="E5" s="44"/>
      <c r="F5" s="44" t="s">
        <v>4</v>
      </c>
      <c r="G5" s="44"/>
      <c r="H5" s="44"/>
    </row>
    <row r="6" spans="1:8" ht="19.149999999999999" customHeight="1" x14ac:dyDescent="0.25">
      <c r="A6" s="44"/>
      <c r="B6" s="44"/>
      <c r="C6" s="44"/>
      <c r="D6" s="44"/>
      <c r="E6" s="44"/>
      <c r="F6" s="44" t="s">
        <v>5</v>
      </c>
      <c r="G6" s="44"/>
      <c r="H6" s="44"/>
    </row>
    <row r="7" spans="1:8" ht="31.15" customHeight="1" x14ac:dyDescent="0.25">
      <c r="A7" s="44"/>
      <c r="B7" s="44"/>
      <c r="C7" s="44"/>
      <c r="D7" s="44"/>
      <c r="E7" s="44"/>
      <c r="F7" s="44" t="s">
        <v>144</v>
      </c>
      <c r="G7" s="44"/>
      <c r="H7" s="44"/>
    </row>
    <row r="8" spans="1:8" ht="19.149999999999999" customHeight="1" x14ac:dyDescent="0.25">
      <c r="A8" s="43" t="s">
        <v>105</v>
      </c>
      <c r="B8" s="43"/>
      <c r="C8" s="43"/>
      <c r="D8" s="43"/>
      <c r="E8" s="43"/>
      <c r="F8" s="43"/>
      <c r="G8" s="43"/>
      <c r="H8" s="43"/>
    </row>
    <row r="9" spans="1:8" ht="19.149999999999999" customHeight="1" x14ac:dyDescent="0.25">
      <c r="A9" s="43"/>
      <c r="B9" s="43"/>
      <c r="C9" s="43"/>
      <c r="D9" s="43"/>
      <c r="E9" s="43"/>
      <c r="F9" s="43"/>
      <c r="G9" s="43"/>
      <c r="H9" s="43"/>
    </row>
    <row r="10" spans="1:8" ht="19.149999999999999" customHeight="1" x14ac:dyDescent="0.25">
      <c r="A10" s="43"/>
      <c r="B10" s="43"/>
      <c r="C10" s="43"/>
      <c r="D10" s="43"/>
      <c r="E10" s="43"/>
      <c r="F10" s="43"/>
      <c r="G10" s="43"/>
      <c r="H10" s="43"/>
    </row>
    <row r="11" spans="1:8" ht="0.6" customHeight="1" x14ac:dyDescent="0.25">
      <c r="A11" s="43"/>
      <c r="B11" s="43"/>
      <c r="C11" s="43"/>
      <c r="D11" s="43"/>
      <c r="E11" s="43"/>
      <c r="F11" s="43"/>
      <c r="G11" s="43"/>
      <c r="H11" s="43"/>
    </row>
    <row r="12" spans="1:8" ht="28.9" customHeight="1" x14ac:dyDescent="0.25">
      <c r="A12" s="43"/>
      <c r="B12" s="43"/>
      <c r="C12" s="43"/>
      <c r="D12" s="43"/>
      <c r="E12" s="43"/>
      <c r="F12" s="43"/>
      <c r="G12" s="43"/>
      <c r="H12" s="43"/>
    </row>
    <row r="13" spans="1:8" ht="19.149999999999999" hidden="1" customHeight="1" x14ac:dyDescent="0.25">
      <c r="A13" s="43"/>
      <c r="B13" s="43"/>
      <c r="C13" s="43"/>
      <c r="D13" s="43"/>
      <c r="E13" s="43"/>
      <c r="F13" s="43"/>
      <c r="G13" s="43"/>
      <c r="H13" s="43"/>
    </row>
    <row r="14" spans="1:8" ht="19.149999999999999" hidden="1" customHeight="1" x14ac:dyDescent="0.25">
      <c r="A14" s="43"/>
      <c r="B14" s="43"/>
      <c r="C14" s="43"/>
      <c r="D14" s="43"/>
      <c r="E14" s="43"/>
      <c r="F14" s="43"/>
      <c r="G14" s="43"/>
      <c r="H14" s="43"/>
    </row>
    <row r="15" spans="1:8" ht="19.149999999999999" hidden="1" customHeight="1" x14ac:dyDescent="0.25">
      <c r="A15" s="43"/>
      <c r="B15" s="43"/>
      <c r="C15" s="43"/>
      <c r="D15" s="43"/>
      <c r="E15" s="43"/>
      <c r="F15" s="43"/>
      <c r="G15" s="43"/>
      <c r="H15" s="43"/>
    </row>
    <row r="16" spans="1:8" ht="2.4500000000000002" hidden="1" customHeight="1" x14ac:dyDescent="0.25">
      <c r="A16" s="43"/>
      <c r="B16" s="43"/>
      <c r="C16" s="43"/>
      <c r="D16" s="43"/>
      <c r="E16" s="43"/>
      <c r="F16" s="43"/>
      <c r="G16" s="43"/>
      <c r="H16" s="43"/>
    </row>
    <row r="17" spans="1:8" ht="19.149999999999999" customHeight="1" x14ac:dyDescent="0.25">
      <c r="A17" s="45" t="s">
        <v>6</v>
      </c>
      <c r="B17" s="45"/>
      <c r="C17" s="45"/>
      <c r="D17" s="45"/>
      <c r="E17" s="45"/>
      <c r="F17" s="45"/>
      <c r="G17" s="45"/>
      <c r="H17" s="45"/>
    </row>
    <row r="18" spans="1:8" ht="15.75" x14ac:dyDescent="0.25">
      <c r="A18" s="46" t="s">
        <v>7</v>
      </c>
      <c r="B18" s="46" t="s">
        <v>8</v>
      </c>
      <c r="C18" s="46" t="s">
        <v>9</v>
      </c>
      <c r="D18" s="46" t="s">
        <v>10</v>
      </c>
      <c r="E18" s="48" t="s">
        <v>11</v>
      </c>
      <c r="F18" s="49"/>
      <c r="G18" s="49"/>
      <c r="H18" s="50"/>
    </row>
    <row r="19" spans="1:8" ht="15.75" x14ac:dyDescent="0.25">
      <c r="A19" s="47"/>
      <c r="B19" s="47"/>
      <c r="C19" s="47"/>
      <c r="D19" s="47"/>
      <c r="E19" s="48" t="s">
        <v>12</v>
      </c>
      <c r="F19" s="50"/>
      <c r="G19" s="8" t="s">
        <v>13</v>
      </c>
      <c r="H19" s="8" t="s">
        <v>14</v>
      </c>
    </row>
    <row r="20" spans="1:8" ht="18.75" customHeight="1" x14ac:dyDescent="0.25">
      <c r="A20" s="9" t="s">
        <v>15</v>
      </c>
      <c r="B20" s="9" t="s">
        <v>16</v>
      </c>
      <c r="C20" s="9" t="s">
        <v>17</v>
      </c>
      <c r="D20" s="9" t="s">
        <v>18</v>
      </c>
      <c r="E20" s="53" t="s">
        <v>19</v>
      </c>
      <c r="F20" s="54"/>
      <c r="G20" s="8" t="s">
        <v>20</v>
      </c>
      <c r="H20" s="8" t="s">
        <v>21</v>
      </c>
    </row>
    <row r="21" spans="1:8" ht="15.75" x14ac:dyDescent="0.25">
      <c r="A21" s="10" t="s">
        <v>22</v>
      </c>
      <c r="B21" s="11"/>
      <c r="C21" s="11"/>
      <c r="D21" s="11"/>
      <c r="E21" s="55">
        <f>E22+E44+E50+E61+E73+E90+E97</f>
        <v>19826933.41</v>
      </c>
      <c r="F21" s="56"/>
      <c r="G21" s="12">
        <f>G22+G44+G50+G61+G73+G90+G97</f>
        <v>8521995</v>
      </c>
      <c r="H21" s="12">
        <f>H22+H44+H50+H61+H73+H90+H97</f>
        <v>8273145</v>
      </c>
    </row>
    <row r="22" spans="1:8" ht="15.75" x14ac:dyDescent="0.25">
      <c r="A22" s="10" t="s">
        <v>23</v>
      </c>
      <c r="B22" s="11" t="s">
        <v>24</v>
      </c>
      <c r="C22" s="11"/>
      <c r="D22" s="13"/>
      <c r="E22" s="57">
        <f>E23+E27+E35+E33+E39</f>
        <v>6315944.0199999996</v>
      </c>
      <c r="F22" s="57"/>
      <c r="G22" s="12">
        <f>G23+G27+G35+G39</f>
        <v>4635255</v>
      </c>
      <c r="H22" s="12">
        <f>H23+H27+H35+H39</f>
        <v>4519955</v>
      </c>
    </row>
    <row r="23" spans="1:8" ht="47.25" x14ac:dyDescent="0.25">
      <c r="A23" s="14" t="s">
        <v>25</v>
      </c>
      <c r="B23" s="15" t="s">
        <v>26</v>
      </c>
      <c r="C23" s="15"/>
      <c r="D23" s="15"/>
      <c r="E23" s="58">
        <f>E24</f>
        <v>1667564</v>
      </c>
      <c r="F23" s="59"/>
      <c r="G23" s="16">
        <f t="shared" ref="G23:H25" si="0">G24</f>
        <v>1113600</v>
      </c>
      <c r="H23" s="16">
        <f t="shared" si="0"/>
        <v>1113600</v>
      </c>
    </row>
    <row r="24" spans="1:8" ht="63" x14ac:dyDescent="0.25">
      <c r="A24" s="14" t="s">
        <v>27</v>
      </c>
      <c r="B24" s="15" t="s">
        <v>26</v>
      </c>
      <c r="C24" s="15" t="s">
        <v>28</v>
      </c>
      <c r="D24" s="15"/>
      <c r="E24" s="51">
        <f>E25</f>
        <v>1667564</v>
      </c>
      <c r="F24" s="52"/>
      <c r="G24" s="17">
        <f t="shared" si="0"/>
        <v>1113600</v>
      </c>
      <c r="H24" s="17">
        <f t="shared" si="0"/>
        <v>1113600</v>
      </c>
    </row>
    <row r="25" spans="1:8" ht="15.75" x14ac:dyDescent="0.25">
      <c r="A25" s="14" t="s">
        <v>29</v>
      </c>
      <c r="B25" s="15" t="s">
        <v>26</v>
      </c>
      <c r="C25" s="15" t="s">
        <v>30</v>
      </c>
      <c r="D25" s="15"/>
      <c r="E25" s="51">
        <f>E26</f>
        <v>1667564</v>
      </c>
      <c r="F25" s="52"/>
      <c r="G25" s="17">
        <f t="shared" si="0"/>
        <v>1113600</v>
      </c>
      <c r="H25" s="17">
        <f t="shared" si="0"/>
        <v>1113600</v>
      </c>
    </row>
    <row r="26" spans="1:8" ht="108" customHeight="1" x14ac:dyDescent="0.25">
      <c r="A26" s="14" t="s">
        <v>31</v>
      </c>
      <c r="B26" s="15" t="s">
        <v>26</v>
      </c>
      <c r="C26" s="15" t="s">
        <v>30</v>
      </c>
      <c r="D26" s="15" t="s">
        <v>32</v>
      </c>
      <c r="E26" s="51">
        <v>1667564</v>
      </c>
      <c r="F26" s="52"/>
      <c r="G26" s="17">
        <v>1113600</v>
      </c>
      <c r="H26" s="17">
        <v>1113600</v>
      </c>
    </row>
    <row r="27" spans="1:8" ht="78.75" x14ac:dyDescent="0.25">
      <c r="A27" s="14" t="s">
        <v>33</v>
      </c>
      <c r="B27" s="15" t="s">
        <v>34</v>
      </c>
      <c r="C27" s="15"/>
      <c r="D27" s="15"/>
      <c r="E27" s="51">
        <f>E28</f>
        <v>4536630.92</v>
      </c>
      <c r="F27" s="52"/>
      <c r="G27" s="17">
        <f>G28</f>
        <v>3454655</v>
      </c>
      <c r="H27" s="17">
        <f>H28</f>
        <v>3351355</v>
      </c>
    </row>
    <row r="28" spans="1:8" ht="63" x14ac:dyDescent="0.25">
      <c r="A28" s="14" t="s">
        <v>27</v>
      </c>
      <c r="B28" s="15" t="s">
        <v>34</v>
      </c>
      <c r="C28" s="15" t="s">
        <v>28</v>
      </c>
      <c r="D28" s="15"/>
      <c r="E28" s="51">
        <f>E29</f>
        <v>4536630.92</v>
      </c>
      <c r="F28" s="52"/>
      <c r="G28" s="17">
        <f>G29</f>
        <v>3454655</v>
      </c>
      <c r="H28" s="17">
        <f>H29</f>
        <v>3351355</v>
      </c>
    </row>
    <row r="29" spans="1:8" ht="31.5" x14ac:dyDescent="0.25">
      <c r="A29" s="14" t="s">
        <v>35</v>
      </c>
      <c r="B29" s="15" t="s">
        <v>34</v>
      </c>
      <c r="C29" s="15" t="s">
        <v>36</v>
      </c>
      <c r="D29" s="15"/>
      <c r="E29" s="51">
        <f>E30+E31+E32</f>
        <v>4536630.92</v>
      </c>
      <c r="F29" s="52"/>
      <c r="G29" s="17">
        <f>G30+G31+G32</f>
        <v>3454655</v>
      </c>
      <c r="H29" s="17">
        <f>H30+H31+H32</f>
        <v>3351355</v>
      </c>
    </row>
    <row r="30" spans="1:8" ht="108" customHeight="1" x14ac:dyDescent="0.25">
      <c r="A30" s="14" t="s">
        <v>31</v>
      </c>
      <c r="B30" s="15" t="s">
        <v>34</v>
      </c>
      <c r="C30" s="15" t="s">
        <v>36</v>
      </c>
      <c r="D30" s="15" t="s">
        <v>32</v>
      </c>
      <c r="E30" s="51">
        <v>3201785</v>
      </c>
      <c r="F30" s="52"/>
      <c r="G30" s="17">
        <v>2207600</v>
      </c>
      <c r="H30" s="17">
        <v>2207600</v>
      </c>
    </row>
    <row r="31" spans="1:8" ht="47.25" x14ac:dyDescent="0.25">
      <c r="A31" s="14" t="s">
        <v>37</v>
      </c>
      <c r="B31" s="15" t="s">
        <v>34</v>
      </c>
      <c r="C31" s="15" t="s">
        <v>36</v>
      </c>
      <c r="D31" s="15" t="s">
        <v>38</v>
      </c>
      <c r="E31" s="51">
        <v>1331345.9199999999</v>
      </c>
      <c r="F31" s="52"/>
      <c r="G31" s="17">
        <v>1238555</v>
      </c>
      <c r="H31" s="17">
        <v>1135255</v>
      </c>
    </row>
    <row r="32" spans="1:8" ht="15.75" x14ac:dyDescent="0.25">
      <c r="A32" s="14" t="s">
        <v>39</v>
      </c>
      <c r="B32" s="15" t="s">
        <v>34</v>
      </c>
      <c r="C32" s="15" t="s">
        <v>36</v>
      </c>
      <c r="D32" s="15" t="s">
        <v>40</v>
      </c>
      <c r="E32" s="51">
        <v>3500</v>
      </c>
      <c r="F32" s="52"/>
      <c r="G32" s="17">
        <v>8500</v>
      </c>
      <c r="H32" s="17">
        <v>8500</v>
      </c>
    </row>
    <row r="33" spans="1:8" ht="31.5" x14ac:dyDescent="0.25">
      <c r="A33" s="14" t="s">
        <v>125</v>
      </c>
      <c r="B33" s="18" t="s">
        <v>124</v>
      </c>
      <c r="C33" s="15" t="s">
        <v>126</v>
      </c>
      <c r="D33" s="15"/>
      <c r="E33" s="51">
        <f>E34</f>
        <v>20000</v>
      </c>
      <c r="F33" s="52"/>
      <c r="G33" s="17"/>
      <c r="H33" s="17"/>
    </row>
    <row r="34" spans="1:8" ht="15.75" x14ac:dyDescent="0.25">
      <c r="A34" s="14" t="s">
        <v>39</v>
      </c>
      <c r="B34" s="18" t="s">
        <v>124</v>
      </c>
      <c r="C34" s="15" t="s">
        <v>126</v>
      </c>
      <c r="D34" s="15" t="s">
        <v>40</v>
      </c>
      <c r="E34" s="51">
        <v>20000</v>
      </c>
      <c r="F34" s="52"/>
      <c r="G34" s="17"/>
      <c r="H34" s="17"/>
    </row>
    <row r="35" spans="1:8" ht="19.149999999999999" customHeight="1" x14ac:dyDescent="0.25">
      <c r="A35" s="14" t="s">
        <v>41</v>
      </c>
      <c r="B35" s="15" t="s">
        <v>42</v>
      </c>
      <c r="C35" s="15"/>
      <c r="D35" s="15"/>
      <c r="E35" s="51">
        <f>E36</f>
        <v>50000</v>
      </c>
      <c r="F35" s="52"/>
      <c r="G35" s="17">
        <f t="shared" ref="G35:H37" si="1">G36</f>
        <v>50000</v>
      </c>
      <c r="H35" s="17">
        <f t="shared" si="1"/>
        <v>50000</v>
      </c>
    </row>
    <row r="36" spans="1:8" ht="63" x14ac:dyDescent="0.25">
      <c r="A36" s="14" t="s">
        <v>27</v>
      </c>
      <c r="B36" s="15" t="s">
        <v>42</v>
      </c>
      <c r="C36" s="15" t="s">
        <v>28</v>
      </c>
      <c r="D36" s="15"/>
      <c r="E36" s="51">
        <f>E37</f>
        <v>50000</v>
      </c>
      <c r="F36" s="52"/>
      <c r="G36" s="17">
        <f t="shared" si="1"/>
        <v>50000</v>
      </c>
      <c r="H36" s="17">
        <f t="shared" si="1"/>
        <v>50000</v>
      </c>
    </row>
    <row r="37" spans="1:8" ht="15.75" x14ac:dyDescent="0.25">
      <c r="A37" s="14" t="s">
        <v>43</v>
      </c>
      <c r="B37" s="15" t="s">
        <v>42</v>
      </c>
      <c r="C37" s="15" t="s">
        <v>44</v>
      </c>
      <c r="D37" s="15"/>
      <c r="E37" s="51">
        <f>E38</f>
        <v>50000</v>
      </c>
      <c r="F37" s="52"/>
      <c r="G37" s="17">
        <f t="shared" si="1"/>
        <v>50000</v>
      </c>
      <c r="H37" s="17">
        <f t="shared" si="1"/>
        <v>50000</v>
      </c>
    </row>
    <row r="38" spans="1:8" ht="15.75" x14ac:dyDescent="0.25">
      <c r="A38" s="14" t="s">
        <v>39</v>
      </c>
      <c r="B38" s="15" t="s">
        <v>42</v>
      </c>
      <c r="C38" s="15" t="s">
        <v>44</v>
      </c>
      <c r="D38" s="15" t="s">
        <v>40</v>
      </c>
      <c r="E38" s="51">
        <v>50000</v>
      </c>
      <c r="F38" s="52"/>
      <c r="G38" s="17">
        <v>50000</v>
      </c>
      <c r="H38" s="17">
        <v>50000</v>
      </c>
    </row>
    <row r="39" spans="1:8" ht="19.149999999999999" customHeight="1" x14ac:dyDescent="0.25">
      <c r="A39" s="14" t="s">
        <v>45</v>
      </c>
      <c r="B39" s="15" t="s">
        <v>46</v>
      </c>
      <c r="C39" s="15"/>
      <c r="D39" s="15"/>
      <c r="E39" s="51">
        <f>E40</f>
        <v>41749.1</v>
      </c>
      <c r="F39" s="52"/>
      <c r="G39" s="17">
        <f>G40</f>
        <v>17000</v>
      </c>
      <c r="H39" s="17">
        <f>H40</f>
        <v>5000</v>
      </c>
    </row>
    <row r="40" spans="1:8" ht="63" x14ac:dyDescent="0.25">
      <c r="A40" s="14" t="s">
        <v>27</v>
      </c>
      <c r="B40" s="15" t="s">
        <v>46</v>
      </c>
      <c r="C40" s="15" t="s">
        <v>28</v>
      </c>
      <c r="D40" s="15"/>
      <c r="E40" s="51">
        <f>E41</f>
        <v>41749.1</v>
      </c>
      <c r="F40" s="52"/>
      <c r="G40" s="17">
        <f>G41</f>
        <v>17000</v>
      </c>
      <c r="H40" s="17">
        <f>H41</f>
        <v>5000</v>
      </c>
    </row>
    <row r="41" spans="1:8" ht="16.149999999999999" customHeight="1" x14ac:dyDescent="0.25">
      <c r="A41" s="14" t="s">
        <v>47</v>
      </c>
      <c r="B41" s="15" t="s">
        <v>46</v>
      </c>
      <c r="C41" s="15" t="s">
        <v>48</v>
      </c>
      <c r="D41" s="15"/>
      <c r="E41" s="51">
        <f>E42+E43</f>
        <v>41749.1</v>
      </c>
      <c r="F41" s="52"/>
      <c r="G41" s="17">
        <f>G42+G43</f>
        <v>17000</v>
      </c>
      <c r="H41" s="17">
        <f>H42+H43</f>
        <v>5000</v>
      </c>
    </row>
    <row r="42" spans="1:8" ht="47.25" x14ac:dyDescent="0.25">
      <c r="A42" s="14" t="s">
        <v>37</v>
      </c>
      <c r="B42" s="15" t="s">
        <v>46</v>
      </c>
      <c r="C42" s="15" t="s">
        <v>48</v>
      </c>
      <c r="D42" s="15" t="s">
        <v>38</v>
      </c>
      <c r="E42" s="51">
        <v>24749.1</v>
      </c>
      <c r="F42" s="52"/>
      <c r="G42" s="17">
        <v>5000</v>
      </c>
      <c r="H42" s="17">
        <v>5000</v>
      </c>
    </row>
    <row r="43" spans="1:8" ht="15.75" x14ac:dyDescent="0.25">
      <c r="A43" s="14" t="s">
        <v>39</v>
      </c>
      <c r="B43" s="15" t="s">
        <v>46</v>
      </c>
      <c r="C43" s="15" t="s">
        <v>48</v>
      </c>
      <c r="D43" s="15" t="s">
        <v>40</v>
      </c>
      <c r="E43" s="51">
        <v>17000</v>
      </c>
      <c r="F43" s="52"/>
      <c r="G43" s="17">
        <v>12000</v>
      </c>
      <c r="H43" s="19"/>
    </row>
    <row r="44" spans="1:8" ht="15.75" x14ac:dyDescent="0.25">
      <c r="A44" s="10" t="s">
        <v>49</v>
      </c>
      <c r="B44" s="11" t="s">
        <v>50</v>
      </c>
      <c r="C44" s="11"/>
      <c r="D44" s="11"/>
      <c r="E44" s="60">
        <f>E45</f>
        <v>401020</v>
      </c>
      <c r="F44" s="61"/>
      <c r="G44" s="20">
        <f t="shared" ref="G44:H47" si="2">G45</f>
        <v>441100</v>
      </c>
      <c r="H44" s="20">
        <f t="shared" si="2"/>
        <v>482650</v>
      </c>
    </row>
    <row r="45" spans="1:8" ht="31.5" x14ac:dyDescent="0.25">
      <c r="A45" s="14" t="s">
        <v>51</v>
      </c>
      <c r="B45" s="15" t="s">
        <v>52</v>
      </c>
      <c r="C45" s="15"/>
      <c r="D45" s="15"/>
      <c r="E45" s="51">
        <f>E46</f>
        <v>401020</v>
      </c>
      <c r="F45" s="52"/>
      <c r="G45" s="17">
        <f t="shared" si="2"/>
        <v>441100</v>
      </c>
      <c r="H45" s="17">
        <f t="shared" si="2"/>
        <v>482650</v>
      </c>
    </row>
    <row r="46" spans="1:8" ht="63" x14ac:dyDescent="0.25">
      <c r="A46" s="14" t="s">
        <v>27</v>
      </c>
      <c r="B46" s="15" t="s">
        <v>52</v>
      </c>
      <c r="C46" s="15" t="s">
        <v>28</v>
      </c>
      <c r="D46" s="15"/>
      <c r="E46" s="51">
        <f>E47</f>
        <v>401020</v>
      </c>
      <c r="F46" s="52"/>
      <c r="G46" s="17">
        <f t="shared" si="2"/>
        <v>441100</v>
      </c>
      <c r="H46" s="17">
        <f t="shared" si="2"/>
        <v>482650</v>
      </c>
    </row>
    <row r="47" spans="1:8" ht="47.25" x14ac:dyDescent="0.25">
      <c r="A47" s="14" t="s">
        <v>53</v>
      </c>
      <c r="B47" s="15" t="s">
        <v>52</v>
      </c>
      <c r="C47" s="15" t="s">
        <v>54</v>
      </c>
      <c r="D47" s="15"/>
      <c r="E47" s="51">
        <f>E48+E49</f>
        <v>401020</v>
      </c>
      <c r="F47" s="52"/>
      <c r="G47" s="17">
        <f t="shared" si="2"/>
        <v>441100</v>
      </c>
      <c r="H47" s="17">
        <f t="shared" si="2"/>
        <v>482650</v>
      </c>
    </row>
    <row r="48" spans="1:8" ht="94.5" x14ac:dyDescent="0.25">
      <c r="A48" s="14" t="s">
        <v>31</v>
      </c>
      <c r="B48" s="15" t="s">
        <v>52</v>
      </c>
      <c r="C48" s="15" t="s">
        <v>54</v>
      </c>
      <c r="D48" s="15" t="s">
        <v>32</v>
      </c>
      <c r="E48" s="51">
        <v>374508.88</v>
      </c>
      <c r="F48" s="52"/>
      <c r="G48" s="17">
        <v>441100</v>
      </c>
      <c r="H48" s="17">
        <v>482650</v>
      </c>
    </row>
    <row r="49" spans="1:8" ht="47.25" x14ac:dyDescent="0.25">
      <c r="A49" s="14" t="s">
        <v>37</v>
      </c>
      <c r="B49" s="15" t="s">
        <v>52</v>
      </c>
      <c r="C49" s="15" t="s">
        <v>54</v>
      </c>
      <c r="D49" s="15">
        <v>200</v>
      </c>
      <c r="E49" s="51">
        <v>26511.119999999999</v>
      </c>
      <c r="F49" s="52"/>
      <c r="G49" s="17"/>
      <c r="H49" s="17"/>
    </row>
    <row r="50" spans="1:8" ht="47.25" x14ac:dyDescent="0.25">
      <c r="A50" s="10" t="s">
        <v>55</v>
      </c>
      <c r="B50" s="11" t="s">
        <v>56</v>
      </c>
      <c r="C50" s="11"/>
      <c r="D50" s="11"/>
      <c r="E50" s="60">
        <f>E51+E59</f>
        <v>238105</v>
      </c>
      <c r="F50" s="61"/>
      <c r="G50" s="20">
        <f>G51+G59</f>
        <v>260000</v>
      </c>
      <c r="H50" s="21"/>
    </row>
    <row r="51" spans="1:8" ht="63.75" thickBot="1" x14ac:dyDescent="0.3">
      <c r="A51" s="14" t="s">
        <v>57</v>
      </c>
      <c r="B51" s="15" t="s">
        <v>58</v>
      </c>
      <c r="C51" s="15"/>
      <c r="D51" s="15"/>
      <c r="E51" s="51">
        <f>E52</f>
        <v>218000</v>
      </c>
      <c r="F51" s="52"/>
      <c r="G51" s="22">
        <f>G52</f>
        <v>210000</v>
      </c>
      <c r="H51" s="23"/>
    </row>
    <row r="52" spans="1:8" ht="63.75" thickBot="1" x14ac:dyDescent="0.3">
      <c r="A52" s="14" t="s">
        <v>27</v>
      </c>
      <c r="B52" s="15" t="s">
        <v>58</v>
      </c>
      <c r="C52" s="15" t="s">
        <v>28</v>
      </c>
      <c r="D52" s="15"/>
      <c r="E52" s="51">
        <f>E54+E56</f>
        <v>218000</v>
      </c>
      <c r="F52" s="62"/>
      <c r="G52" s="24">
        <f>G54+G56</f>
        <v>210000</v>
      </c>
      <c r="H52" s="25"/>
    </row>
    <row r="53" spans="1:8" ht="31.5" x14ac:dyDescent="0.25">
      <c r="A53" s="14" t="s">
        <v>59</v>
      </c>
      <c r="B53" s="15" t="s">
        <v>58</v>
      </c>
      <c r="C53" s="15" t="s">
        <v>60</v>
      </c>
      <c r="D53" s="15"/>
      <c r="E53" s="51">
        <f>E54</f>
        <v>168000</v>
      </c>
      <c r="F53" s="52"/>
      <c r="G53" s="16">
        <f>G54</f>
        <v>210000</v>
      </c>
      <c r="H53" s="26"/>
    </row>
    <row r="54" spans="1:8" ht="47.25" x14ac:dyDescent="0.25">
      <c r="A54" s="14" t="s">
        <v>37</v>
      </c>
      <c r="B54" s="15" t="s">
        <v>58</v>
      </c>
      <c r="C54" s="15" t="s">
        <v>60</v>
      </c>
      <c r="D54" s="15" t="s">
        <v>38</v>
      </c>
      <c r="E54" s="51">
        <v>168000</v>
      </c>
      <c r="F54" s="52"/>
      <c r="G54" s="17">
        <v>210000</v>
      </c>
      <c r="H54" s="19"/>
    </row>
    <row r="55" spans="1:8" ht="126" x14ac:dyDescent="0.25">
      <c r="A55" s="14" t="s">
        <v>61</v>
      </c>
      <c r="B55" s="15" t="s">
        <v>58</v>
      </c>
      <c r="C55" s="15" t="s">
        <v>62</v>
      </c>
      <c r="D55" s="15"/>
      <c r="E55" s="51">
        <f>E56</f>
        <v>50000</v>
      </c>
      <c r="F55" s="52"/>
      <c r="G55" s="19"/>
      <c r="H55" s="19"/>
    </row>
    <row r="56" spans="1:8" ht="47.25" x14ac:dyDescent="0.25">
      <c r="A56" s="14" t="s">
        <v>37</v>
      </c>
      <c r="B56" s="15" t="s">
        <v>58</v>
      </c>
      <c r="C56" s="15" t="s">
        <v>62</v>
      </c>
      <c r="D56" s="15" t="s">
        <v>38</v>
      </c>
      <c r="E56" s="51">
        <v>50000</v>
      </c>
      <c r="F56" s="52"/>
      <c r="G56" s="19"/>
      <c r="H56" s="19"/>
    </row>
    <row r="57" spans="1:8" ht="47.25" x14ac:dyDescent="0.25">
      <c r="A57" s="14" t="s">
        <v>63</v>
      </c>
      <c r="B57" s="15" t="s">
        <v>64</v>
      </c>
      <c r="C57" s="15"/>
      <c r="D57" s="15"/>
      <c r="E57" s="51">
        <f>E58</f>
        <v>20105</v>
      </c>
      <c r="F57" s="52"/>
      <c r="G57" s="17">
        <f>G58</f>
        <v>50000</v>
      </c>
      <c r="H57" s="19"/>
    </row>
    <row r="58" spans="1:8" ht="63" x14ac:dyDescent="0.25">
      <c r="A58" s="14" t="s">
        <v>27</v>
      </c>
      <c r="B58" s="15" t="s">
        <v>64</v>
      </c>
      <c r="C58" s="15" t="s">
        <v>28</v>
      </c>
      <c r="D58" s="15"/>
      <c r="E58" s="51">
        <f>E59</f>
        <v>20105</v>
      </c>
      <c r="F58" s="52"/>
      <c r="G58" s="17">
        <f>G59</f>
        <v>50000</v>
      </c>
      <c r="H58" s="19"/>
    </row>
    <row r="59" spans="1:8" ht="31.5" x14ac:dyDescent="0.25">
      <c r="A59" s="14" t="s">
        <v>65</v>
      </c>
      <c r="B59" s="15" t="s">
        <v>64</v>
      </c>
      <c r="C59" s="15" t="s">
        <v>66</v>
      </c>
      <c r="D59" s="15"/>
      <c r="E59" s="51">
        <f>E60</f>
        <v>20105</v>
      </c>
      <c r="F59" s="52"/>
      <c r="G59" s="17">
        <f>G60</f>
        <v>50000</v>
      </c>
      <c r="H59" s="19"/>
    </row>
    <row r="60" spans="1:8" ht="47.25" x14ac:dyDescent="0.25">
      <c r="A60" s="14" t="s">
        <v>37</v>
      </c>
      <c r="B60" s="15" t="s">
        <v>64</v>
      </c>
      <c r="C60" s="15" t="s">
        <v>66</v>
      </c>
      <c r="D60" s="15" t="s">
        <v>38</v>
      </c>
      <c r="E60" s="51">
        <v>20105</v>
      </c>
      <c r="F60" s="52"/>
      <c r="G60" s="17">
        <v>50000</v>
      </c>
      <c r="H60" s="19"/>
    </row>
    <row r="61" spans="1:8" ht="15.75" x14ac:dyDescent="0.25">
      <c r="A61" s="10" t="s">
        <v>67</v>
      </c>
      <c r="B61" s="11" t="s">
        <v>68</v>
      </c>
      <c r="C61" s="11"/>
      <c r="D61" s="11"/>
      <c r="E61" s="60">
        <f>E62+E70</f>
        <v>8788574.0300000012</v>
      </c>
      <c r="F61" s="61"/>
      <c r="G61" s="20">
        <f t="shared" ref="G61:H64" si="3">G62</f>
        <v>1060000</v>
      </c>
      <c r="H61" s="20">
        <f t="shared" si="3"/>
        <v>1060000</v>
      </c>
    </row>
    <row r="62" spans="1:8" ht="15.75" x14ac:dyDescent="0.25">
      <c r="A62" s="14" t="s">
        <v>69</v>
      </c>
      <c r="B62" s="15" t="s">
        <v>70</v>
      </c>
      <c r="C62" s="15"/>
      <c r="D62" s="15"/>
      <c r="E62" s="51">
        <f>E63+E66+E68</f>
        <v>8473260.2300000004</v>
      </c>
      <c r="F62" s="52"/>
      <c r="G62" s="17">
        <f t="shared" si="3"/>
        <v>1060000</v>
      </c>
      <c r="H62" s="17">
        <f t="shared" si="3"/>
        <v>1060000</v>
      </c>
    </row>
    <row r="63" spans="1:8" ht="63" x14ac:dyDescent="0.25">
      <c r="A63" s="14" t="s">
        <v>27</v>
      </c>
      <c r="B63" s="15" t="s">
        <v>70</v>
      </c>
      <c r="C63" s="15" t="s">
        <v>28</v>
      </c>
      <c r="D63" s="15"/>
      <c r="E63" s="51">
        <f>E64</f>
        <v>2410367</v>
      </c>
      <c r="F63" s="52"/>
      <c r="G63" s="17">
        <f t="shared" si="3"/>
        <v>1060000</v>
      </c>
      <c r="H63" s="17">
        <f t="shared" si="3"/>
        <v>1060000</v>
      </c>
    </row>
    <row r="64" spans="1:8" ht="15.75" x14ac:dyDescent="0.25">
      <c r="A64" s="14" t="s">
        <v>71</v>
      </c>
      <c r="B64" s="15" t="s">
        <v>70</v>
      </c>
      <c r="C64" s="15" t="s">
        <v>72</v>
      </c>
      <c r="D64" s="15"/>
      <c r="E64" s="51">
        <f>E65</f>
        <v>2410367</v>
      </c>
      <c r="F64" s="52"/>
      <c r="G64" s="17">
        <f t="shared" si="3"/>
        <v>1060000</v>
      </c>
      <c r="H64" s="17">
        <f t="shared" si="3"/>
        <v>1060000</v>
      </c>
    </row>
    <row r="65" spans="1:8" ht="47.25" x14ac:dyDescent="0.25">
      <c r="A65" s="14" t="s">
        <v>37</v>
      </c>
      <c r="B65" s="15" t="s">
        <v>70</v>
      </c>
      <c r="C65" s="15" t="s">
        <v>72</v>
      </c>
      <c r="D65" s="15" t="s">
        <v>38</v>
      </c>
      <c r="E65" s="51">
        <v>2410367</v>
      </c>
      <c r="F65" s="52"/>
      <c r="G65" s="17">
        <v>1060000</v>
      </c>
      <c r="H65" s="17">
        <v>1060000</v>
      </c>
    </row>
    <row r="66" spans="1:8" ht="75.599999999999994" customHeight="1" x14ac:dyDescent="0.25">
      <c r="A66" s="14" t="s">
        <v>113</v>
      </c>
      <c r="B66" s="15" t="s">
        <v>70</v>
      </c>
      <c r="C66" s="15" t="s">
        <v>114</v>
      </c>
      <c r="D66" s="15"/>
      <c r="E66" s="51">
        <f>E67</f>
        <v>203038.05</v>
      </c>
      <c r="F66" s="52"/>
      <c r="G66" s="27"/>
      <c r="H66" s="28"/>
    </row>
    <row r="67" spans="1:8" ht="39" customHeight="1" x14ac:dyDescent="0.25">
      <c r="A67" s="14" t="s">
        <v>115</v>
      </c>
      <c r="B67" s="15" t="s">
        <v>70</v>
      </c>
      <c r="C67" s="15" t="s">
        <v>114</v>
      </c>
      <c r="D67" s="15">
        <v>200</v>
      </c>
      <c r="E67" s="51">
        <v>203038.05</v>
      </c>
      <c r="F67" s="52"/>
      <c r="G67" s="27"/>
      <c r="H67" s="28"/>
    </row>
    <row r="68" spans="1:8" ht="49.9" customHeight="1" x14ac:dyDescent="0.25">
      <c r="A68" s="14" t="s">
        <v>120</v>
      </c>
      <c r="B68" s="15" t="s">
        <v>70</v>
      </c>
      <c r="C68" s="15" t="s">
        <v>116</v>
      </c>
      <c r="D68" s="15"/>
      <c r="E68" s="51">
        <f>E69</f>
        <v>5859855.1799999997</v>
      </c>
      <c r="F68" s="52"/>
      <c r="G68" s="27"/>
      <c r="H68" s="28"/>
    </row>
    <row r="69" spans="1:8" ht="39" customHeight="1" x14ac:dyDescent="0.25">
      <c r="A69" s="14" t="s">
        <v>115</v>
      </c>
      <c r="B69" s="15" t="s">
        <v>70</v>
      </c>
      <c r="C69" s="15" t="s">
        <v>116</v>
      </c>
      <c r="D69" s="15">
        <v>200</v>
      </c>
      <c r="E69" s="51">
        <v>5859855.1799999997</v>
      </c>
      <c r="F69" s="67"/>
      <c r="G69" s="27"/>
      <c r="H69" s="28"/>
    </row>
    <row r="70" spans="1:8" ht="36.6" customHeight="1" x14ac:dyDescent="0.25">
      <c r="A70" s="14" t="s">
        <v>109</v>
      </c>
      <c r="B70" s="15" t="s">
        <v>110</v>
      </c>
      <c r="C70" s="15"/>
      <c r="D70" s="15"/>
      <c r="E70" s="51">
        <f>E71</f>
        <v>315313.8</v>
      </c>
      <c r="F70" s="52"/>
      <c r="G70" s="17"/>
      <c r="H70" s="17"/>
    </row>
    <row r="71" spans="1:8" ht="57.6" customHeight="1" x14ac:dyDescent="0.25">
      <c r="A71" s="14" t="s">
        <v>111</v>
      </c>
      <c r="B71" s="15" t="s">
        <v>110</v>
      </c>
      <c r="C71" s="15" t="s">
        <v>112</v>
      </c>
      <c r="D71" s="15"/>
      <c r="E71" s="51">
        <f>E72</f>
        <v>315313.8</v>
      </c>
      <c r="F71" s="52"/>
      <c r="G71" s="17"/>
      <c r="H71" s="17"/>
    </row>
    <row r="72" spans="1:8" ht="57.6" customHeight="1" x14ac:dyDescent="0.25">
      <c r="A72" s="14" t="s">
        <v>37</v>
      </c>
      <c r="B72" s="15" t="s">
        <v>110</v>
      </c>
      <c r="C72" s="15" t="s">
        <v>112</v>
      </c>
      <c r="D72" s="15">
        <v>200</v>
      </c>
      <c r="E72" s="51">
        <v>315313.8</v>
      </c>
      <c r="F72" s="52"/>
      <c r="G72" s="17"/>
      <c r="H72" s="17"/>
    </row>
    <row r="73" spans="1:8" ht="31.5" x14ac:dyDescent="0.25">
      <c r="A73" s="10" t="s">
        <v>73</v>
      </c>
      <c r="B73" s="11" t="s">
        <v>74</v>
      </c>
      <c r="C73" s="11"/>
      <c r="D73" s="11"/>
      <c r="E73" s="60">
        <f>E74+E79+E88</f>
        <v>3695210.36</v>
      </c>
      <c r="F73" s="61"/>
      <c r="G73" s="20">
        <f>G74+G79</f>
        <v>1880940</v>
      </c>
      <c r="H73" s="20">
        <f>H74+H79</f>
        <v>1889940</v>
      </c>
    </row>
    <row r="74" spans="1:8" ht="19.149999999999999" customHeight="1" x14ac:dyDescent="0.25">
      <c r="A74" s="14" t="s">
        <v>75</v>
      </c>
      <c r="B74" s="15" t="s">
        <v>76</v>
      </c>
      <c r="C74" s="15"/>
      <c r="D74" s="15"/>
      <c r="E74" s="51">
        <f>E75</f>
        <v>13558.02</v>
      </c>
      <c r="F74" s="52"/>
      <c r="G74" s="17">
        <f t="shared" ref="G74:H76" si="4">G75</f>
        <v>27000</v>
      </c>
      <c r="H74" s="17">
        <f t="shared" si="4"/>
        <v>26000</v>
      </c>
    </row>
    <row r="75" spans="1:8" ht="63" x14ac:dyDescent="0.25">
      <c r="A75" s="14" t="s">
        <v>27</v>
      </c>
      <c r="B75" s="15" t="s">
        <v>76</v>
      </c>
      <c r="C75" s="15" t="s">
        <v>28</v>
      </c>
      <c r="D75" s="15"/>
      <c r="E75" s="51">
        <f>E76</f>
        <v>13558.02</v>
      </c>
      <c r="F75" s="52"/>
      <c r="G75" s="17">
        <f t="shared" si="4"/>
        <v>27000</v>
      </c>
      <c r="H75" s="17">
        <f t="shared" si="4"/>
        <v>26000</v>
      </c>
    </row>
    <row r="76" spans="1:8" ht="63" x14ac:dyDescent="0.25">
      <c r="A76" s="14" t="s">
        <v>77</v>
      </c>
      <c r="B76" s="15" t="s">
        <v>76</v>
      </c>
      <c r="C76" s="15" t="s">
        <v>78</v>
      </c>
      <c r="D76" s="15"/>
      <c r="E76" s="51">
        <f>E77+E78</f>
        <v>13558.02</v>
      </c>
      <c r="F76" s="52"/>
      <c r="G76" s="17">
        <f t="shared" si="4"/>
        <v>27000</v>
      </c>
      <c r="H76" s="17">
        <f t="shared" si="4"/>
        <v>26000</v>
      </c>
    </row>
    <row r="77" spans="1:8" ht="47.25" x14ac:dyDescent="0.25">
      <c r="A77" s="14" t="s">
        <v>37</v>
      </c>
      <c r="B77" s="15" t="s">
        <v>76</v>
      </c>
      <c r="C77" s="15" t="s">
        <v>78</v>
      </c>
      <c r="D77" s="15" t="s">
        <v>38</v>
      </c>
      <c r="E77" s="51">
        <v>9229.02</v>
      </c>
      <c r="F77" s="52"/>
      <c r="G77" s="17">
        <v>27000</v>
      </c>
      <c r="H77" s="17">
        <v>26000</v>
      </c>
    </row>
    <row r="78" spans="1:8" ht="15.75" x14ac:dyDescent="0.25">
      <c r="A78" s="14" t="s">
        <v>39</v>
      </c>
      <c r="B78" s="18" t="s">
        <v>76</v>
      </c>
      <c r="C78" s="15" t="s">
        <v>78</v>
      </c>
      <c r="D78" s="15" t="s">
        <v>40</v>
      </c>
      <c r="E78" s="51">
        <v>4329</v>
      </c>
      <c r="F78" s="52"/>
      <c r="G78" s="17"/>
      <c r="H78" s="17"/>
    </row>
    <row r="79" spans="1:8" ht="15.75" x14ac:dyDescent="0.25">
      <c r="A79" s="14" t="s">
        <v>79</v>
      </c>
      <c r="B79" s="15" t="s">
        <v>80</v>
      </c>
      <c r="C79" s="15"/>
      <c r="D79" s="15"/>
      <c r="E79" s="51">
        <f>E80</f>
        <v>3481652.34</v>
      </c>
      <c r="F79" s="52"/>
      <c r="G79" s="17">
        <f>G80</f>
        <v>1853940</v>
      </c>
      <c r="H79" s="17">
        <f>H80</f>
        <v>1863940</v>
      </c>
    </row>
    <row r="80" spans="1:8" ht="63" x14ac:dyDescent="0.25">
      <c r="A80" s="14" t="s">
        <v>27</v>
      </c>
      <c r="B80" s="15" t="s">
        <v>80</v>
      </c>
      <c r="C80" s="15" t="s">
        <v>28</v>
      </c>
      <c r="D80" s="15"/>
      <c r="E80" s="51">
        <f>E81+E84+E86</f>
        <v>3481652.34</v>
      </c>
      <c r="F80" s="52"/>
      <c r="G80" s="17">
        <f>G81+G84+G86</f>
        <v>1853940</v>
      </c>
      <c r="H80" s="17">
        <f>H81+H84+H86</f>
        <v>1863940</v>
      </c>
    </row>
    <row r="81" spans="1:8" ht="31.5" x14ac:dyDescent="0.25">
      <c r="A81" s="14" t="s">
        <v>81</v>
      </c>
      <c r="B81" s="15" t="s">
        <v>80</v>
      </c>
      <c r="C81" s="15" t="s">
        <v>82</v>
      </c>
      <c r="D81" s="15"/>
      <c r="E81" s="51">
        <f>E82+E83</f>
        <v>3051215.55</v>
      </c>
      <c r="F81" s="52"/>
      <c r="G81" s="17">
        <f>G732+G82</f>
        <v>1818943.21</v>
      </c>
      <c r="H81" s="17">
        <f>H82+H83</f>
        <v>1828943.21</v>
      </c>
    </row>
    <row r="82" spans="1:8" ht="47.25" x14ac:dyDescent="0.25">
      <c r="A82" s="14" t="s">
        <v>37</v>
      </c>
      <c r="B82" s="15" t="s">
        <v>80</v>
      </c>
      <c r="C82" s="15" t="s">
        <v>82</v>
      </c>
      <c r="D82" s="15" t="s">
        <v>38</v>
      </c>
      <c r="E82" s="51">
        <v>3050735.75</v>
      </c>
      <c r="F82" s="52"/>
      <c r="G82" s="17">
        <v>1818943.21</v>
      </c>
      <c r="H82" s="17">
        <v>1828943.21</v>
      </c>
    </row>
    <row r="83" spans="1:8" ht="15.75" x14ac:dyDescent="0.25">
      <c r="A83" s="14" t="s">
        <v>39</v>
      </c>
      <c r="B83" s="15" t="s">
        <v>80</v>
      </c>
      <c r="C83" s="15" t="s">
        <v>82</v>
      </c>
      <c r="D83" s="15" t="s">
        <v>40</v>
      </c>
      <c r="E83" s="51">
        <v>479.8</v>
      </c>
      <c r="F83" s="52"/>
      <c r="G83" s="17"/>
      <c r="H83" s="17"/>
    </row>
    <row r="84" spans="1:8" ht="31.5" x14ac:dyDescent="0.25">
      <c r="A84" s="14" t="s">
        <v>83</v>
      </c>
      <c r="B84" s="15" t="s">
        <v>80</v>
      </c>
      <c r="C84" s="15" t="s">
        <v>84</v>
      </c>
      <c r="D84" s="15"/>
      <c r="E84" s="51">
        <f>E85</f>
        <v>30436.79</v>
      </c>
      <c r="F84" s="52"/>
      <c r="G84" s="17">
        <f>G85</f>
        <v>34996.79</v>
      </c>
      <c r="H84" s="17">
        <f>H85</f>
        <v>34996.79</v>
      </c>
    </row>
    <row r="85" spans="1:8" ht="47.25" x14ac:dyDescent="0.25">
      <c r="A85" s="14" t="s">
        <v>37</v>
      </c>
      <c r="B85" s="15" t="s">
        <v>80</v>
      </c>
      <c r="C85" s="15" t="s">
        <v>84</v>
      </c>
      <c r="D85" s="15" t="s">
        <v>38</v>
      </c>
      <c r="E85" s="51">
        <v>30436.79</v>
      </c>
      <c r="F85" s="52"/>
      <c r="G85" s="17">
        <v>34996.79</v>
      </c>
      <c r="H85" s="17">
        <v>34996.79</v>
      </c>
    </row>
    <row r="86" spans="1:8" ht="126" x14ac:dyDescent="0.25">
      <c r="A86" s="14" t="s">
        <v>61</v>
      </c>
      <c r="B86" s="15" t="s">
        <v>80</v>
      </c>
      <c r="C86" s="15" t="s">
        <v>62</v>
      </c>
      <c r="D86" s="15"/>
      <c r="E86" s="51">
        <f>E87</f>
        <v>400000</v>
      </c>
      <c r="F86" s="52"/>
      <c r="G86" s="19"/>
      <c r="H86" s="19"/>
    </row>
    <row r="87" spans="1:8" ht="47.25" x14ac:dyDescent="0.25">
      <c r="A87" s="14" t="s">
        <v>37</v>
      </c>
      <c r="B87" s="15" t="s">
        <v>80</v>
      </c>
      <c r="C87" s="15" t="s">
        <v>62</v>
      </c>
      <c r="D87" s="15" t="s">
        <v>38</v>
      </c>
      <c r="E87" s="51">
        <v>400000</v>
      </c>
      <c r="F87" s="52"/>
      <c r="G87" s="19"/>
      <c r="H87" s="19"/>
    </row>
    <row r="88" spans="1:8" ht="63" x14ac:dyDescent="0.25">
      <c r="A88" s="14" t="s">
        <v>123</v>
      </c>
      <c r="B88" s="18" t="s">
        <v>121</v>
      </c>
      <c r="C88" s="15" t="s">
        <v>122</v>
      </c>
      <c r="D88" s="15"/>
      <c r="E88" s="51">
        <f>E89</f>
        <v>200000</v>
      </c>
      <c r="F88" s="52"/>
      <c r="G88" s="19"/>
      <c r="H88" s="19"/>
    </row>
    <row r="89" spans="1:8" ht="47.25" x14ac:dyDescent="0.25">
      <c r="A89" s="14" t="s">
        <v>37</v>
      </c>
      <c r="B89" s="18" t="s">
        <v>121</v>
      </c>
      <c r="C89" s="15" t="s">
        <v>122</v>
      </c>
      <c r="D89" s="15" t="s">
        <v>38</v>
      </c>
      <c r="E89" s="51">
        <v>200000</v>
      </c>
      <c r="F89" s="52"/>
      <c r="G89" s="19"/>
      <c r="H89" s="19"/>
    </row>
    <row r="90" spans="1:8" ht="15.75" x14ac:dyDescent="0.25">
      <c r="A90" s="10" t="s">
        <v>85</v>
      </c>
      <c r="B90" s="11" t="s">
        <v>86</v>
      </c>
      <c r="C90" s="11"/>
      <c r="D90" s="11"/>
      <c r="E90" s="60">
        <f>E91</f>
        <v>388080</v>
      </c>
      <c r="F90" s="61"/>
      <c r="G90" s="20">
        <f>G91</f>
        <v>73400</v>
      </c>
      <c r="H90" s="21"/>
    </row>
    <row r="91" spans="1:8" ht="31.5" x14ac:dyDescent="0.25">
      <c r="A91" s="14" t="s">
        <v>87</v>
      </c>
      <c r="B91" s="15" t="s">
        <v>88</v>
      </c>
      <c r="C91" s="15"/>
      <c r="D91" s="15"/>
      <c r="E91" s="51">
        <f>E92</f>
        <v>388080</v>
      </c>
      <c r="F91" s="52"/>
      <c r="G91" s="17">
        <f>G92</f>
        <v>73400</v>
      </c>
      <c r="H91" s="19"/>
    </row>
    <row r="92" spans="1:8" ht="63" x14ac:dyDescent="0.25">
      <c r="A92" s="14" t="s">
        <v>27</v>
      </c>
      <c r="B92" s="15" t="s">
        <v>88</v>
      </c>
      <c r="C92" s="15" t="s">
        <v>28</v>
      </c>
      <c r="D92" s="15"/>
      <c r="E92" s="51">
        <f>E94+E96</f>
        <v>388080</v>
      </c>
      <c r="F92" s="52"/>
      <c r="G92" s="17">
        <f>G94+G96</f>
        <v>73400</v>
      </c>
      <c r="H92" s="19"/>
    </row>
    <row r="93" spans="1:8" ht="31.5" x14ac:dyDescent="0.25">
      <c r="A93" s="14" t="s">
        <v>89</v>
      </c>
      <c r="B93" s="15" t="s">
        <v>88</v>
      </c>
      <c r="C93" s="15" t="s">
        <v>90</v>
      </c>
      <c r="D93" s="15"/>
      <c r="E93" s="51">
        <f>E94</f>
        <v>238080</v>
      </c>
      <c r="F93" s="52"/>
      <c r="G93" s="17">
        <f>G94</f>
        <v>73400</v>
      </c>
      <c r="H93" s="19"/>
    </row>
    <row r="94" spans="1:8" ht="47.25" x14ac:dyDescent="0.25">
      <c r="A94" s="14" t="s">
        <v>37</v>
      </c>
      <c r="B94" s="15" t="s">
        <v>88</v>
      </c>
      <c r="C94" s="15" t="s">
        <v>90</v>
      </c>
      <c r="D94" s="15" t="s">
        <v>38</v>
      </c>
      <c r="E94" s="51">
        <v>238080</v>
      </c>
      <c r="F94" s="52"/>
      <c r="G94" s="17">
        <v>73400</v>
      </c>
      <c r="H94" s="19"/>
    </row>
    <row r="95" spans="1:8" ht="126" x14ac:dyDescent="0.25">
      <c r="A95" s="14" t="s">
        <v>61</v>
      </c>
      <c r="B95" s="15" t="s">
        <v>88</v>
      </c>
      <c r="C95" s="15" t="s">
        <v>62</v>
      </c>
      <c r="D95" s="15"/>
      <c r="E95" s="51">
        <f>E96</f>
        <v>150000</v>
      </c>
      <c r="F95" s="52"/>
      <c r="G95" s="19"/>
      <c r="H95" s="19"/>
    </row>
    <row r="96" spans="1:8" ht="47.25" x14ac:dyDescent="0.25">
      <c r="A96" s="29" t="s">
        <v>37</v>
      </c>
      <c r="B96" s="15" t="s">
        <v>88</v>
      </c>
      <c r="C96" s="15" t="s">
        <v>62</v>
      </c>
      <c r="D96" s="15" t="s">
        <v>38</v>
      </c>
      <c r="E96" s="51">
        <v>150000</v>
      </c>
      <c r="F96" s="52"/>
      <c r="G96" s="19"/>
      <c r="H96" s="19"/>
    </row>
    <row r="97" spans="1:8" ht="31.5" x14ac:dyDescent="0.25">
      <c r="A97" s="30" t="s">
        <v>98</v>
      </c>
      <c r="B97" s="11" t="s">
        <v>91</v>
      </c>
      <c r="C97" s="11"/>
      <c r="D97" s="11"/>
      <c r="E97" s="65"/>
      <c r="F97" s="66"/>
      <c r="G97" s="20">
        <f t="shared" ref="G97:H100" si="5">G98</f>
        <v>171300</v>
      </c>
      <c r="H97" s="20">
        <f t="shared" si="5"/>
        <v>320600</v>
      </c>
    </row>
    <row r="98" spans="1:8" ht="15.75" x14ac:dyDescent="0.25">
      <c r="A98" s="14" t="s">
        <v>92</v>
      </c>
      <c r="B98" s="15" t="s">
        <v>93</v>
      </c>
      <c r="C98" s="15"/>
      <c r="D98" s="15"/>
      <c r="E98" s="63"/>
      <c r="F98" s="64"/>
      <c r="G98" s="17">
        <f t="shared" si="5"/>
        <v>171300</v>
      </c>
      <c r="H98" s="17">
        <f t="shared" si="5"/>
        <v>320600</v>
      </c>
    </row>
    <row r="99" spans="1:8" ht="63" x14ac:dyDescent="0.25">
      <c r="A99" s="14" t="s">
        <v>27</v>
      </c>
      <c r="B99" s="15" t="s">
        <v>93</v>
      </c>
      <c r="C99" s="15" t="s">
        <v>28</v>
      </c>
      <c r="D99" s="15"/>
      <c r="E99" s="63"/>
      <c r="F99" s="64"/>
      <c r="G99" s="17">
        <f t="shared" si="5"/>
        <v>171300</v>
      </c>
      <c r="H99" s="17">
        <f t="shared" si="5"/>
        <v>320600</v>
      </c>
    </row>
    <row r="100" spans="1:8" ht="15.75" x14ac:dyDescent="0.25">
      <c r="A100" s="14" t="s">
        <v>94</v>
      </c>
      <c r="B100" s="15" t="s">
        <v>93</v>
      </c>
      <c r="C100" s="15" t="s">
        <v>95</v>
      </c>
      <c r="D100" s="15"/>
      <c r="E100" s="63"/>
      <c r="F100" s="64"/>
      <c r="G100" s="17">
        <f t="shared" si="5"/>
        <v>171300</v>
      </c>
      <c r="H100" s="17">
        <f t="shared" si="5"/>
        <v>320600</v>
      </c>
    </row>
    <row r="101" spans="1:8" ht="15.75" x14ac:dyDescent="0.25">
      <c r="A101" s="14" t="s">
        <v>96</v>
      </c>
      <c r="B101" s="15" t="s">
        <v>93</v>
      </c>
      <c r="C101" s="15" t="s">
        <v>95</v>
      </c>
      <c r="D101" s="15" t="s">
        <v>97</v>
      </c>
      <c r="E101" s="63"/>
      <c r="F101" s="64"/>
      <c r="G101" s="17">
        <v>171300</v>
      </c>
      <c r="H101" s="17">
        <v>320600</v>
      </c>
    </row>
    <row r="102" spans="1:8" ht="15.75" x14ac:dyDescent="0.25">
      <c r="A102" s="31"/>
      <c r="B102" s="31"/>
      <c r="C102" s="31"/>
      <c r="D102" s="31"/>
      <c r="E102" s="31"/>
      <c r="F102" s="31"/>
      <c r="G102" s="31"/>
      <c r="H102" s="31"/>
    </row>
    <row r="103" spans="1:8" ht="15.75" x14ac:dyDescent="0.25">
      <c r="A103" s="31" t="s">
        <v>141</v>
      </c>
      <c r="B103" s="31"/>
      <c r="C103" s="31"/>
      <c r="D103" s="31"/>
      <c r="E103" s="31"/>
      <c r="F103" s="31"/>
      <c r="G103" s="31"/>
      <c r="H103" s="31"/>
    </row>
    <row r="104" spans="1:8" ht="15.75" x14ac:dyDescent="0.25">
      <c r="A104" s="32" t="s">
        <v>2</v>
      </c>
      <c r="B104" s="31"/>
      <c r="C104" s="31"/>
      <c r="D104" s="33"/>
      <c r="E104" s="31"/>
      <c r="F104" s="31"/>
      <c r="G104" s="31"/>
      <c r="H104" s="31"/>
    </row>
    <row r="105" spans="1:8" ht="15.75" x14ac:dyDescent="0.25">
      <c r="A105" s="32" t="s">
        <v>103</v>
      </c>
      <c r="B105" s="31"/>
      <c r="C105" s="31"/>
      <c r="D105" s="33"/>
      <c r="E105" s="31"/>
      <c r="F105" s="31"/>
      <c r="G105" s="31"/>
      <c r="H105" s="31"/>
    </row>
    <row r="106" spans="1:8" ht="15.75" x14ac:dyDescent="0.25">
      <c r="A106" s="32" t="s">
        <v>4</v>
      </c>
      <c r="B106" s="31"/>
      <c r="C106" s="31"/>
      <c r="D106" s="33"/>
      <c r="E106" s="31"/>
      <c r="F106" s="31"/>
      <c r="G106" s="31"/>
      <c r="H106" s="31"/>
    </row>
    <row r="107" spans="1:8" ht="15.75" customHeight="1" x14ac:dyDescent="0.25">
      <c r="A107" s="32" t="s">
        <v>5</v>
      </c>
      <c r="B107" s="34" t="s">
        <v>104</v>
      </c>
      <c r="C107" s="31"/>
      <c r="D107" s="33"/>
      <c r="E107" s="31"/>
      <c r="F107" s="31"/>
      <c r="G107" s="31"/>
      <c r="H107" s="31"/>
    </row>
  </sheetData>
  <mergeCells count="98">
    <mergeCell ref="E78:F78"/>
    <mergeCell ref="E33:F33"/>
    <mergeCell ref="E34:F34"/>
    <mergeCell ref="E68:F68"/>
    <mergeCell ref="E69:F69"/>
    <mergeCell ref="E77:F77"/>
    <mergeCell ref="E59:F59"/>
    <mergeCell ref="E60:F60"/>
    <mergeCell ref="E61:F61"/>
    <mergeCell ref="E62:F62"/>
    <mergeCell ref="E63:F63"/>
    <mergeCell ref="E64:F64"/>
    <mergeCell ref="E65:F65"/>
    <mergeCell ref="E73:F73"/>
    <mergeCell ref="E74:F74"/>
    <mergeCell ref="E75:F75"/>
    <mergeCell ref="E100:F100"/>
    <mergeCell ref="E101:F101"/>
    <mergeCell ref="E94:F94"/>
    <mergeCell ref="E95:F95"/>
    <mergeCell ref="E96:F96"/>
    <mergeCell ref="E97:F97"/>
    <mergeCell ref="E98:F98"/>
    <mergeCell ref="E99:F99"/>
    <mergeCell ref="E93:F93"/>
    <mergeCell ref="E79:F79"/>
    <mergeCell ref="E80:F80"/>
    <mergeCell ref="E81:F81"/>
    <mergeCell ref="E82:F82"/>
    <mergeCell ref="E88:F88"/>
    <mergeCell ref="E84:F84"/>
    <mergeCell ref="E85:F85"/>
    <mergeCell ref="E86:F86"/>
    <mergeCell ref="E87:F87"/>
    <mergeCell ref="E90:F90"/>
    <mergeCell ref="E89:F89"/>
    <mergeCell ref="E91:F91"/>
    <mergeCell ref="E92:F92"/>
    <mergeCell ref="E83:F83"/>
    <mergeCell ref="E76:F76"/>
    <mergeCell ref="E70:F70"/>
    <mergeCell ref="E71:F71"/>
    <mergeCell ref="E72:F72"/>
    <mergeCell ref="E66:F66"/>
    <mergeCell ref="E67:F67"/>
    <mergeCell ref="E58:F58"/>
    <mergeCell ref="E46:F46"/>
    <mergeCell ref="E47:F47"/>
    <mergeCell ref="E48:F48"/>
    <mergeCell ref="E50:F50"/>
    <mergeCell ref="E51:F51"/>
    <mergeCell ref="E52:F52"/>
    <mergeCell ref="E53:F53"/>
    <mergeCell ref="E54:F54"/>
    <mergeCell ref="E55:F55"/>
    <mergeCell ref="E56:F56"/>
    <mergeCell ref="E57:F57"/>
    <mergeCell ref="E49:F49"/>
    <mergeCell ref="E45:F45"/>
    <mergeCell ref="E32:F32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17:H17"/>
    <mergeCell ref="A18:A19"/>
    <mergeCell ref="B18:B19"/>
    <mergeCell ref="C18:C19"/>
    <mergeCell ref="D18:D19"/>
    <mergeCell ref="E18:H18"/>
    <mergeCell ref="E19:F19"/>
    <mergeCell ref="A8:H16"/>
    <mergeCell ref="A1:E7"/>
    <mergeCell ref="F1:H1"/>
    <mergeCell ref="F2:H2"/>
    <mergeCell ref="F3:H3"/>
    <mergeCell ref="F4:H4"/>
    <mergeCell ref="F5:H5"/>
    <mergeCell ref="F6:H6"/>
    <mergeCell ref="F7:H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zoomScale="60" zoomScaleNormal="60" workbookViewId="0">
      <selection activeCell="E7" sqref="E7:G7"/>
    </sheetView>
  </sheetViews>
  <sheetFormatPr defaultRowHeight="15" x14ac:dyDescent="0.25"/>
  <cols>
    <col min="1" max="1" width="54.42578125" customWidth="1"/>
    <col min="2" max="2" width="18.28515625" customWidth="1"/>
    <col min="3" max="3" width="5.28515625" customWidth="1"/>
    <col min="4" max="4" width="1.28515625" customWidth="1"/>
    <col min="5" max="5" width="16.5703125" customWidth="1"/>
    <col min="6" max="6" width="16.7109375" customWidth="1"/>
    <col min="7" max="7" width="16.42578125" customWidth="1"/>
  </cols>
  <sheetData>
    <row r="1" spans="1:10" ht="19.149999999999999" customHeight="1" x14ac:dyDescent="0.3">
      <c r="A1" s="44"/>
      <c r="B1" s="44"/>
      <c r="C1" s="44"/>
      <c r="D1" s="44"/>
      <c r="E1" s="44" t="s">
        <v>0</v>
      </c>
      <c r="F1" s="44"/>
      <c r="G1" s="44"/>
      <c r="H1" s="1"/>
      <c r="I1" s="1"/>
      <c r="J1" s="1"/>
    </row>
    <row r="2" spans="1:10" ht="22.15" customHeight="1" x14ac:dyDescent="0.3">
      <c r="A2" s="44"/>
      <c r="B2" s="44"/>
      <c r="C2" s="44"/>
      <c r="D2" s="44"/>
      <c r="E2" s="44" t="s">
        <v>1</v>
      </c>
      <c r="F2" s="44"/>
      <c r="G2" s="44"/>
      <c r="H2" s="1"/>
      <c r="I2" s="1"/>
      <c r="J2" s="1"/>
    </row>
    <row r="3" spans="1:10" ht="19.149999999999999" customHeight="1" x14ac:dyDescent="0.3">
      <c r="A3" s="44"/>
      <c r="B3" s="44"/>
      <c r="C3" s="44"/>
      <c r="D3" s="44"/>
      <c r="E3" s="44" t="s">
        <v>2</v>
      </c>
      <c r="F3" s="44"/>
      <c r="G3" s="44"/>
      <c r="H3" s="1"/>
      <c r="I3" s="1"/>
      <c r="J3" s="1"/>
    </row>
    <row r="4" spans="1:10" ht="19.149999999999999" customHeight="1" x14ac:dyDescent="0.3">
      <c r="A4" s="44"/>
      <c r="B4" s="44"/>
      <c r="C4" s="44"/>
      <c r="D4" s="44"/>
      <c r="E4" s="44" t="s">
        <v>3</v>
      </c>
      <c r="F4" s="44"/>
      <c r="G4" s="44"/>
      <c r="H4" s="1"/>
      <c r="I4" s="1"/>
      <c r="J4" s="1"/>
    </row>
    <row r="5" spans="1:10" ht="19.149999999999999" customHeight="1" x14ac:dyDescent="0.3">
      <c r="A5" s="44"/>
      <c r="B5" s="44"/>
      <c r="C5" s="44"/>
      <c r="D5" s="44"/>
      <c r="E5" s="44" t="s">
        <v>4</v>
      </c>
      <c r="F5" s="44"/>
      <c r="G5" s="44"/>
      <c r="H5" s="1"/>
      <c r="I5" s="1"/>
      <c r="J5" s="1"/>
    </row>
    <row r="6" spans="1:10" ht="19.149999999999999" customHeight="1" x14ac:dyDescent="0.3">
      <c r="A6" s="44"/>
      <c r="B6" s="44"/>
      <c r="C6" s="44"/>
      <c r="D6" s="44"/>
      <c r="E6" s="44" t="s">
        <v>5</v>
      </c>
      <c r="F6" s="44"/>
      <c r="G6" s="44"/>
      <c r="H6" s="1"/>
      <c r="I6" s="1"/>
      <c r="J6" s="1"/>
    </row>
    <row r="7" spans="1:10" ht="18" customHeight="1" x14ac:dyDescent="0.3">
      <c r="A7" s="44"/>
      <c r="B7" s="44"/>
      <c r="C7" s="44"/>
      <c r="D7" s="44"/>
      <c r="E7" s="44" t="s">
        <v>144</v>
      </c>
      <c r="F7" s="44"/>
      <c r="G7" s="44"/>
      <c r="H7" s="1"/>
      <c r="I7" s="1"/>
      <c r="J7" s="1"/>
    </row>
    <row r="8" spans="1:10" ht="19.149999999999999" customHeight="1" x14ac:dyDescent="0.3">
      <c r="A8" s="43" t="s">
        <v>106</v>
      </c>
      <c r="B8" s="43"/>
      <c r="C8" s="43"/>
      <c r="D8" s="43"/>
      <c r="E8" s="43"/>
      <c r="F8" s="43"/>
      <c r="G8" s="43"/>
      <c r="H8" s="1"/>
      <c r="I8" s="1"/>
      <c r="J8" s="1"/>
    </row>
    <row r="9" spans="1:10" ht="19.149999999999999" customHeight="1" x14ac:dyDescent="0.3">
      <c r="A9" s="43"/>
      <c r="B9" s="43"/>
      <c r="C9" s="43"/>
      <c r="D9" s="43"/>
      <c r="E9" s="43"/>
      <c r="F9" s="43"/>
      <c r="G9" s="43"/>
      <c r="H9" s="1"/>
      <c r="I9" s="1"/>
      <c r="J9" s="1"/>
    </row>
    <row r="10" spans="1:10" ht="19.149999999999999" customHeight="1" x14ac:dyDescent="0.3">
      <c r="A10" s="43"/>
      <c r="B10" s="43"/>
      <c r="C10" s="43"/>
      <c r="D10" s="43"/>
      <c r="E10" s="43"/>
      <c r="F10" s="43"/>
      <c r="G10" s="43"/>
      <c r="H10" s="1"/>
      <c r="I10" s="1"/>
      <c r="J10" s="1"/>
    </row>
    <row r="11" spans="1:10" ht="10.15" customHeight="1" x14ac:dyDescent="0.3">
      <c r="A11" s="43"/>
      <c r="B11" s="43"/>
      <c r="C11" s="43"/>
      <c r="D11" s="43"/>
      <c r="E11" s="43"/>
      <c r="F11" s="43"/>
      <c r="G11" s="43"/>
      <c r="H11" s="1"/>
      <c r="I11" s="1"/>
      <c r="J11" s="1"/>
    </row>
    <row r="12" spans="1:10" ht="19.149999999999999" hidden="1" customHeight="1" x14ac:dyDescent="0.3">
      <c r="A12" s="43"/>
      <c r="B12" s="43"/>
      <c r="C12" s="43"/>
      <c r="D12" s="43"/>
      <c r="E12" s="43"/>
      <c r="F12" s="43"/>
      <c r="G12" s="43"/>
      <c r="H12" s="1"/>
      <c r="I12" s="1"/>
      <c r="J12" s="1"/>
    </row>
    <row r="13" spans="1:10" ht="19.149999999999999" hidden="1" customHeight="1" x14ac:dyDescent="0.3">
      <c r="A13" s="43"/>
      <c r="B13" s="43"/>
      <c r="C13" s="43"/>
      <c r="D13" s="43"/>
      <c r="E13" s="43"/>
      <c r="F13" s="43"/>
      <c r="G13" s="43"/>
      <c r="H13" s="1"/>
      <c r="I13" s="1"/>
      <c r="J13" s="1"/>
    </row>
    <row r="14" spans="1:10" ht="19.149999999999999" hidden="1" customHeight="1" x14ac:dyDescent="0.3">
      <c r="A14" s="43"/>
      <c r="B14" s="43"/>
      <c r="C14" s="43"/>
      <c r="D14" s="43"/>
      <c r="E14" s="43"/>
      <c r="F14" s="43"/>
      <c r="G14" s="43"/>
      <c r="H14" s="1"/>
      <c r="I14" s="1"/>
      <c r="J14" s="1"/>
    </row>
    <row r="15" spans="1:10" ht="19.149999999999999" hidden="1" customHeight="1" x14ac:dyDescent="0.3">
      <c r="A15" s="43"/>
      <c r="B15" s="43"/>
      <c r="C15" s="43"/>
      <c r="D15" s="43"/>
      <c r="E15" s="43"/>
      <c r="F15" s="43"/>
      <c r="G15" s="43"/>
      <c r="H15" s="1"/>
      <c r="I15" s="1"/>
      <c r="J15" s="1"/>
    </row>
    <row r="16" spans="1:10" ht="16.5" customHeight="1" x14ac:dyDescent="0.3">
      <c r="A16" s="45" t="s">
        <v>6</v>
      </c>
      <c r="B16" s="45"/>
      <c r="C16" s="45"/>
      <c r="D16" s="45"/>
      <c r="E16" s="45"/>
      <c r="F16" s="45"/>
      <c r="G16" s="45"/>
      <c r="H16" s="1"/>
      <c r="I16" s="1"/>
      <c r="J16" s="1"/>
    </row>
    <row r="17" spans="1:10" ht="28.15" customHeight="1" x14ac:dyDescent="0.3">
      <c r="A17" s="46" t="s">
        <v>7</v>
      </c>
      <c r="B17" s="46" t="s">
        <v>9</v>
      </c>
      <c r="C17" s="46" t="s">
        <v>10</v>
      </c>
      <c r="D17" s="48" t="s">
        <v>11</v>
      </c>
      <c r="E17" s="49"/>
      <c r="F17" s="49"/>
      <c r="G17" s="50"/>
      <c r="H17" s="1"/>
      <c r="I17" s="1"/>
      <c r="J17" s="1"/>
    </row>
    <row r="18" spans="1:10" ht="25.5" customHeight="1" x14ac:dyDescent="0.3">
      <c r="A18" s="47"/>
      <c r="B18" s="47"/>
      <c r="C18" s="47"/>
      <c r="D18" s="48" t="s">
        <v>12</v>
      </c>
      <c r="E18" s="50"/>
      <c r="F18" s="8" t="s">
        <v>13</v>
      </c>
      <c r="G18" s="8" t="s">
        <v>14</v>
      </c>
      <c r="H18" s="1"/>
      <c r="I18" s="1"/>
      <c r="J18" s="1"/>
    </row>
    <row r="19" spans="1:10" ht="15" customHeight="1" x14ac:dyDescent="0.3">
      <c r="A19" s="9" t="s">
        <v>15</v>
      </c>
      <c r="B19" s="9" t="s">
        <v>16</v>
      </c>
      <c r="C19" s="9" t="s">
        <v>17</v>
      </c>
      <c r="D19" s="53" t="s">
        <v>18</v>
      </c>
      <c r="E19" s="54"/>
      <c r="F19" s="9" t="s">
        <v>19</v>
      </c>
      <c r="G19" s="9" t="s">
        <v>20</v>
      </c>
      <c r="H19" s="1"/>
      <c r="I19" s="1"/>
      <c r="J19" s="1"/>
    </row>
    <row r="20" spans="1:10" ht="38.65" customHeight="1" x14ac:dyDescent="0.3">
      <c r="A20" s="10" t="s">
        <v>22</v>
      </c>
      <c r="B20" s="11"/>
      <c r="C20" s="11"/>
      <c r="D20" s="60">
        <f>D21</f>
        <v>19826933.410000004</v>
      </c>
      <c r="E20" s="61"/>
      <c r="F20" s="35">
        <f>F21</f>
        <v>8521995</v>
      </c>
      <c r="G20" s="35">
        <f>G21</f>
        <v>8273145</v>
      </c>
      <c r="H20" s="1"/>
      <c r="I20" s="1"/>
      <c r="J20" s="1"/>
    </row>
    <row r="21" spans="1:10" ht="63" x14ac:dyDescent="0.3">
      <c r="A21" s="10" t="s">
        <v>27</v>
      </c>
      <c r="B21" s="10" t="s">
        <v>108</v>
      </c>
      <c r="C21" s="11"/>
      <c r="D21" s="60">
        <f>D23+D25+D26+D27+D29+D31+D33+D34+D36+D37+D38+D40+D42+D43+D45+D47+D49+D51+D54+D56+D58+D60+D62+D64+D52</f>
        <v>19826933.410000004</v>
      </c>
      <c r="E21" s="68"/>
      <c r="F21" s="12">
        <f>F23+F25+F26+F27+F31+F33+F36+F38+F40+F42+F43+F45+F47+F49+F51+F54+F56</f>
        <v>8521995</v>
      </c>
      <c r="G21" s="12">
        <f>G23+G25+G26+G27+G31+G33+G36+G38+G40+G42+G43+G45+G47+G49+G51+G54+G56</f>
        <v>8273145</v>
      </c>
      <c r="H21" s="1"/>
      <c r="I21" s="1"/>
      <c r="J21" s="1"/>
    </row>
    <row r="22" spans="1:10" ht="18.75" x14ac:dyDescent="0.3">
      <c r="A22" s="14" t="s">
        <v>29</v>
      </c>
      <c r="B22" s="15" t="s">
        <v>30</v>
      </c>
      <c r="C22" s="15"/>
      <c r="D22" s="51">
        <f>D23</f>
        <v>1667564</v>
      </c>
      <c r="E22" s="52"/>
      <c r="F22" s="16">
        <f>F23</f>
        <v>1113600</v>
      </c>
      <c r="G22" s="16">
        <f>G23</f>
        <v>1113600</v>
      </c>
      <c r="H22" s="1"/>
      <c r="I22" s="1"/>
      <c r="J22" s="1"/>
    </row>
    <row r="23" spans="1:10" ht="83.25" customHeight="1" x14ac:dyDescent="0.3">
      <c r="A23" s="14" t="s">
        <v>31</v>
      </c>
      <c r="B23" s="15" t="s">
        <v>30</v>
      </c>
      <c r="C23" s="15" t="s">
        <v>32</v>
      </c>
      <c r="D23" s="51">
        <v>1667564</v>
      </c>
      <c r="E23" s="52"/>
      <c r="F23" s="17">
        <v>1113600</v>
      </c>
      <c r="G23" s="17">
        <v>1113600</v>
      </c>
      <c r="H23" s="1"/>
      <c r="I23" s="1"/>
      <c r="J23" s="1"/>
    </row>
    <row r="24" spans="1:10" ht="31.5" x14ac:dyDescent="0.3">
      <c r="A24" s="14" t="s">
        <v>35</v>
      </c>
      <c r="B24" s="15" t="s">
        <v>36</v>
      </c>
      <c r="C24" s="15"/>
      <c r="D24" s="51">
        <f>D25+D26+D27</f>
        <v>4541630.92</v>
      </c>
      <c r="E24" s="52"/>
      <c r="F24" s="17">
        <f>F25+F26+F27</f>
        <v>3454655</v>
      </c>
      <c r="G24" s="17">
        <f>G25+G26+G27</f>
        <v>3351355</v>
      </c>
      <c r="H24" s="1"/>
      <c r="I24" s="1"/>
      <c r="J24" s="1"/>
    </row>
    <row r="25" spans="1:10" ht="61.15" customHeight="1" x14ac:dyDescent="0.3">
      <c r="A25" s="14" t="s">
        <v>31</v>
      </c>
      <c r="B25" s="15" t="s">
        <v>36</v>
      </c>
      <c r="C25" s="15" t="s">
        <v>32</v>
      </c>
      <c r="D25" s="51">
        <v>3201785</v>
      </c>
      <c r="E25" s="52"/>
      <c r="F25" s="17">
        <v>2207600</v>
      </c>
      <c r="G25" s="17">
        <v>2207600</v>
      </c>
      <c r="H25" s="1"/>
      <c r="I25" s="1"/>
      <c r="J25" s="1"/>
    </row>
    <row r="26" spans="1:10" ht="31.5" x14ac:dyDescent="0.3">
      <c r="A26" s="14" t="s">
        <v>37</v>
      </c>
      <c r="B26" s="15" t="s">
        <v>36</v>
      </c>
      <c r="C26" s="15" t="s">
        <v>38</v>
      </c>
      <c r="D26" s="51">
        <v>1331345.9199999999</v>
      </c>
      <c r="E26" s="52"/>
      <c r="F26" s="17">
        <v>1238555</v>
      </c>
      <c r="G26" s="17">
        <v>1135255</v>
      </c>
      <c r="H26" s="1"/>
      <c r="I26" s="1"/>
      <c r="J26" s="1"/>
    </row>
    <row r="27" spans="1:10" ht="18.75" x14ac:dyDescent="0.3">
      <c r="A27" s="14" t="s">
        <v>39</v>
      </c>
      <c r="B27" s="15" t="s">
        <v>36</v>
      </c>
      <c r="C27" s="15" t="s">
        <v>40</v>
      </c>
      <c r="D27" s="51">
        <v>8500</v>
      </c>
      <c r="E27" s="52"/>
      <c r="F27" s="17">
        <v>8500</v>
      </c>
      <c r="G27" s="17">
        <v>8500</v>
      </c>
      <c r="H27" s="1"/>
      <c r="I27" s="1"/>
      <c r="J27" s="1"/>
    </row>
    <row r="28" spans="1:10" ht="31.5" x14ac:dyDescent="0.3">
      <c r="A28" s="14" t="s">
        <v>125</v>
      </c>
      <c r="B28" s="15" t="s">
        <v>126</v>
      </c>
      <c r="C28" s="15"/>
      <c r="D28" s="51">
        <f>D29</f>
        <v>20000</v>
      </c>
      <c r="E28" s="52"/>
      <c r="F28" s="17"/>
      <c r="G28" s="17"/>
      <c r="H28" s="1"/>
      <c r="I28" s="1"/>
      <c r="J28" s="1"/>
    </row>
    <row r="29" spans="1:10" ht="18.75" x14ac:dyDescent="0.3">
      <c r="A29" s="14" t="s">
        <v>39</v>
      </c>
      <c r="B29" s="15" t="s">
        <v>126</v>
      </c>
      <c r="C29" s="15" t="s">
        <v>40</v>
      </c>
      <c r="D29" s="51">
        <v>20000</v>
      </c>
      <c r="E29" s="52"/>
      <c r="F29" s="17"/>
      <c r="G29" s="17"/>
      <c r="H29" s="1"/>
      <c r="I29" s="1"/>
      <c r="J29" s="1"/>
    </row>
    <row r="30" spans="1:10" ht="18.75" x14ac:dyDescent="0.3">
      <c r="A30" s="14" t="s">
        <v>71</v>
      </c>
      <c r="B30" s="15" t="s">
        <v>72</v>
      </c>
      <c r="C30" s="15"/>
      <c r="D30" s="51">
        <f>D31</f>
        <v>2410367</v>
      </c>
      <c r="E30" s="52"/>
      <c r="F30" s="17">
        <f>F31</f>
        <v>1060000</v>
      </c>
      <c r="G30" s="17">
        <f>G31</f>
        <v>1060000</v>
      </c>
      <c r="H30" s="1"/>
      <c r="I30" s="1"/>
      <c r="J30" s="1"/>
    </row>
    <row r="31" spans="1:10" ht="31.5" x14ac:dyDescent="0.3">
      <c r="A31" s="14" t="s">
        <v>37</v>
      </c>
      <c r="B31" s="15" t="s">
        <v>72</v>
      </c>
      <c r="C31" s="15" t="s">
        <v>38</v>
      </c>
      <c r="D31" s="51">
        <v>2410367</v>
      </c>
      <c r="E31" s="52"/>
      <c r="F31" s="17">
        <v>1060000</v>
      </c>
      <c r="G31" s="17">
        <v>1060000</v>
      </c>
      <c r="H31" s="1"/>
      <c r="I31" s="1"/>
      <c r="J31" s="1"/>
    </row>
    <row r="32" spans="1:10" ht="47.25" x14ac:dyDescent="0.3">
      <c r="A32" s="14" t="s">
        <v>77</v>
      </c>
      <c r="B32" s="15" t="s">
        <v>78</v>
      </c>
      <c r="C32" s="15"/>
      <c r="D32" s="51">
        <f>D33+D34</f>
        <v>13558.02</v>
      </c>
      <c r="E32" s="52"/>
      <c r="F32" s="17">
        <f>F33</f>
        <v>27000</v>
      </c>
      <c r="G32" s="17">
        <f>G33</f>
        <v>26000</v>
      </c>
      <c r="H32" s="1"/>
      <c r="I32" s="1"/>
      <c r="J32" s="1"/>
    </row>
    <row r="33" spans="1:10" ht="31.5" x14ac:dyDescent="0.3">
      <c r="A33" s="14" t="s">
        <v>37</v>
      </c>
      <c r="B33" s="15" t="s">
        <v>78</v>
      </c>
      <c r="C33" s="15" t="s">
        <v>38</v>
      </c>
      <c r="D33" s="51">
        <v>9229.02</v>
      </c>
      <c r="E33" s="52"/>
      <c r="F33" s="17">
        <v>27000</v>
      </c>
      <c r="G33" s="17">
        <v>26000</v>
      </c>
      <c r="H33" s="1"/>
      <c r="I33" s="1"/>
      <c r="J33" s="1"/>
    </row>
    <row r="34" spans="1:10" ht="18.75" x14ac:dyDescent="0.3">
      <c r="A34" s="14" t="s">
        <v>39</v>
      </c>
      <c r="B34" s="15" t="s">
        <v>78</v>
      </c>
      <c r="C34" s="15" t="s">
        <v>40</v>
      </c>
      <c r="D34" s="51">
        <v>4329</v>
      </c>
      <c r="E34" s="52"/>
      <c r="F34" s="17"/>
      <c r="G34" s="17"/>
      <c r="H34" s="1"/>
      <c r="I34" s="1"/>
      <c r="J34" s="1"/>
    </row>
    <row r="35" spans="1:10" ht="31.5" x14ac:dyDescent="0.3">
      <c r="A35" s="14" t="s">
        <v>81</v>
      </c>
      <c r="B35" s="15" t="s">
        <v>82</v>
      </c>
      <c r="C35" s="15"/>
      <c r="D35" s="51">
        <f>D36+D37</f>
        <v>3051215.55</v>
      </c>
      <c r="E35" s="52"/>
      <c r="F35" s="17">
        <f>F36</f>
        <v>1818943.21</v>
      </c>
      <c r="G35" s="17">
        <f>G36</f>
        <v>1828943.21</v>
      </c>
      <c r="H35" s="1"/>
      <c r="I35" s="1"/>
      <c r="J35" s="1"/>
    </row>
    <row r="36" spans="1:10" ht="31.5" x14ac:dyDescent="0.3">
      <c r="A36" s="14" t="s">
        <v>37</v>
      </c>
      <c r="B36" s="15" t="s">
        <v>82</v>
      </c>
      <c r="C36" s="15" t="s">
        <v>38</v>
      </c>
      <c r="D36" s="51">
        <v>3050735.75</v>
      </c>
      <c r="E36" s="52"/>
      <c r="F36" s="17">
        <v>1818943.21</v>
      </c>
      <c r="G36" s="17">
        <v>1828943.21</v>
      </c>
      <c r="H36" s="1"/>
      <c r="I36" s="1"/>
      <c r="J36" s="1"/>
    </row>
    <row r="37" spans="1:10" ht="18.75" x14ac:dyDescent="0.3">
      <c r="A37" s="14" t="s">
        <v>39</v>
      </c>
      <c r="B37" s="15" t="s">
        <v>82</v>
      </c>
      <c r="C37" s="15" t="s">
        <v>40</v>
      </c>
      <c r="D37" s="51">
        <v>479.8</v>
      </c>
      <c r="E37" s="52"/>
      <c r="F37" s="17"/>
      <c r="G37" s="17"/>
      <c r="H37" s="1"/>
      <c r="I37" s="1"/>
      <c r="J37" s="1"/>
    </row>
    <row r="38" spans="1:10" ht="31.5" x14ac:dyDescent="0.3">
      <c r="A38" s="14" t="s">
        <v>37</v>
      </c>
      <c r="B38" s="15" t="s">
        <v>84</v>
      </c>
      <c r="C38" s="15" t="s">
        <v>38</v>
      </c>
      <c r="D38" s="51">
        <v>30436.79</v>
      </c>
      <c r="E38" s="52"/>
      <c r="F38" s="17">
        <v>34996.79</v>
      </c>
      <c r="G38" s="17">
        <v>34996.79</v>
      </c>
      <c r="H38" s="1"/>
      <c r="I38" s="1"/>
      <c r="J38" s="1"/>
    </row>
    <row r="39" spans="1:10" ht="18.75" x14ac:dyDescent="0.3">
      <c r="A39" s="14" t="s">
        <v>43</v>
      </c>
      <c r="B39" s="15" t="s">
        <v>44</v>
      </c>
      <c r="C39" s="15"/>
      <c r="D39" s="51">
        <f>D40</f>
        <v>50000</v>
      </c>
      <c r="E39" s="52"/>
      <c r="F39" s="17">
        <f>F40</f>
        <v>50000</v>
      </c>
      <c r="G39" s="17">
        <f>G40</f>
        <v>50000</v>
      </c>
      <c r="H39" s="1"/>
      <c r="I39" s="1"/>
      <c r="J39" s="1"/>
    </row>
    <row r="40" spans="1:10" ht="18.75" x14ac:dyDescent="0.3">
      <c r="A40" s="14" t="s">
        <v>39</v>
      </c>
      <c r="B40" s="15" t="s">
        <v>44</v>
      </c>
      <c r="C40" s="15" t="s">
        <v>40</v>
      </c>
      <c r="D40" s="51">
        <v>50000</v>
      </c>
      <c r="E40" s="52"/>
      <c r="F40" s="17">
        <v>50000</v>
      </c>
      <c r="G40" s="17">
        <v>50000</v>
      </c>
      <c r="H40" s="1"/>
      <c r="I40" s="1"/>
      <c r="J40" s="1"/>
    </row>
    <row r="41" spans="1:10" ht="18.75" x14ac:dyDescent="0.3">
      <c r="A41" s="14" t="s">
        <v>47</v>
      </c>
      <c r="B41" s="15" t="s">
        <v>48</v>
      </c>
      <c r="C41" s="15"/>
      <c r="D41" s="51">
        <f>D42+D43</f>
        <v>36749.1</v>
      </c>
      <c r="E41" s="52"/>
      <c r="F41" s="17">
        <f>F42+F43</f>
        <v>17000</v>
      </c>
      <c r="G41" s="17">
        <f>G42+G43</f>
        <v>5000</v>
      </c>
      <c r="H41" s="1"/>
      <c r="I41" s="1"/>
      <c r="J41" s="1"/>
    </row>
    <row r="42" spans="1:10" ht="31.5" x14ac:dyDescent="0.3">
      <c r="A42" s="14" t="s">
        <v>37</v>
      </c>
      <c r="B42" s="15" t="s">
        <v>48</v>
      </c>
      <c r="C42" s="15" t="s">
        <v>38</v>
      </c>
      <c r="D42" s="51">
        <v>24749.1</v>
      </c>
      <c r="E42" s="52"/>
      <c r="F42" s="17">
        <v>5000</v>
      </c>
      <c r="G42" s="17">
        <v>5000</v>
      </c>
      <c r="H42" s="1"/>
      <c r="I42" s="1"/>
      <c r="J42" s="1"/>
    </row>
    <row r="43" spans="1:10" ht="18.75" x14ac:dyDescent="0.3">
      <c r="A43" s="14" t="s">
        <v>39</v>
      </c>
      <c r="B43" s="15" t="s">
        <v>48</v>
      </c>
      <c r="C43" s="15" t="s">
        <v>40</v>
      </c>
      <c r="D43" s="51">
        <v>12000</v>
      </c>
      <c r="E43" s="52"/>
      <c r="F43" s="17">
        <v>12000</v>
      </c>
      <c r="G43" s="19"/>
      <c r="H43" s="1"/>
      <c r="I43" s="1"/>
      <c r="J43" s="1"/>
    </row>
    <row r="44" spans="1:10" ht="31.5" x14ac:dyDescent="0.3">
      <c r="A44" s="14" t="s">
        <v>59</v>
      </c>
      <c r="B44" s="15" t="s">
        <v>60</v>
      </c>
      <c r="C44" s="15"/>
      <c r="D44" s="51">
        <f>D45</f>
        <v>168000</v>
      </c>
      <c r="E44" s="52"/>
      <c r="F44" s="17">
        <f>F45</f>
        <v>210000</v>
      </c>
      <c r="G44" s="19"/>
      <c r="H44" s="1"/>
      <c r="I44" s="1"/>
      <c r="J44" s="1"/>
    </row>
    <row r="45" spans="1:10" ht="31.5" x14ac:dyDescent="0.3">
      <c r="A45" s="14" t="s">
        <v>37</v>
      </c>
      <c r="B45" s="15" t="s">
        <v>60</v>
      </c>
      <c r="C45" s="15" t="s">
        <v>38</v>
      </c>
      <c r="D45" s="51">
        <v>168000</v>
      </c>
      <c r="E45" s="52"/>
      <c r="F45" s="17">
        <v>210000</v>
      </c>
      <c r="G45" s="19"/>
      <c r="H45" s="1"/>
      <c r="I45" s="1"/>
      <c r="J45" s="1"/>
    </row>
    <row r="46" spans="1:10" ht="31.5" x14ac:dyDescent="0.3">
      <c r="A46" s="14" t="s">
        <v>65</v>
      </c>
      <c r="B46" s="15" t="s">
        <v>66</v>
      </c>
      <c r="C46" s="15"/>
      <c r="D46" s="51">
        <f>D47</f>
        <v>20105</v>
      </c>
      <c r="E46" s="52"/>
      <c r="F46" s="17">
        <f>F47</f>
        <v>50000</v>
      </c>
      <c r="G46" s="19"/>
      <c r="H46" s="1"/>
      <c r="I46" s="1"/>
      <c r="J46" s="1"/>
    </row>
    <row r="47" spans="1:10" ht="31.5" x14ac:dyDescent="0.3">
      <c r="A47" s="14" t="s">
        <v>37</v>
      </c>
      <c r="B47" s="15" t="s">
        <v>66</v>
      </c>
      <c r="C47" s="15" t="s">
        <v>38</v>
      </c>
      <c r="D47" s="51">
        <v>20105</v>
      </c>
      <c r="E47" s="52"/>
      <c r="F47" s="17">
        <v>50000</v>
      </c>
      <c r="G47" s="19"/>
      <c r="H47" s="1"/>
      <c r="I47" s="1"/>
      <c r="J47" s="1"/>
    </row>
    <row r="48" spans="1:10" ht="31.5" x14ac:dyDescent="0.3">
      <c r="A48" s="14" t="s">
        <v>89</v>
      </c>
      <c r="B48" s="15" t="s">
        <v>90</v>
      </c>
      <c r="C48" s="15"/>
      <c r="D48" s="51">
        <f>D49</f>
        <v>238080</v>
      </c>
      <c r="E48" s="52"/>
      <c r="F48" s="17">
        <f>F49</f>
        <v>73400</v>
      </c>
      <c r="G48" s="19"/>
      <c r="H48" s="1"/>
      <c r="I48" s="1"/>
      <c r="J48" s="1"/>
    </row>
    <row r="49" spans="1:10" ht="33" customHeight="1" x14ac:dyDescent="0.3">
      <c r="A49" s="14" t="s">
        <v>37</v>
      </c>
      <c r="B49" s="15" t="s">
        <v>90</v>
      </c>
      <c r="C49" s="15" t="s">
        <v>38</v>
      </c>
      <c r="D49" s="51">
        <v>238080</v>
      </c>
      <c r="E49" s="52"/>
      <c r="F49" s="17">
        <v>73400</v>
      </c>
      <c r="G49" s="19"/>
      <c r="H49" s="1"/>
      <c r="I49" s="1"/>
      <c r="J49" s="1"/>
    </row>
    <row r="50" spans="1:10" ht="33" customHeight="1" x14ac:dyDescent="0.3">
      <c r="A50" s="14" t="s">
        <v>53</v>
      </c>
      <c r="B50" s="15" t="s">
        <v>54</v>
      </c>
      <c r="C50" s="15"/>
      <c r="D50" s="51">
        <f>D51+D52</f>
        <v>401020</v>
      </c>
      <c r="E50" s="52"/>
      <c r="F50" s="17">
        <f>F51</f>
        <v>441100</v>
      </c>
      <c r="G50" s="17">
        <f>G51</f>
        <v>482650</v>
      </c>
      <c r="H50" s="1"/>
      <c r="I50" s="1"/>
      <c r="J50" s="1"/>
    </row>
    <row r="51" spans="1:10" ht="65.25" customHeight="1" x14ac:dyDescent="0.3">
      <c r="A51" s="14" t="s">
        <v>31</v>
      </c>
      <c r="B51" s="15" t="s">
        <v>54</v>
      </c>
      <c r="C51" s="15" t="s">
        <v>32</v>
      </c>
      <c r="D51" s="51">
        <v>374508.88</v>
      </c>
      <c r="E51" s="52"/>
      <c r="F51" s="17">
        <v>441100</v>
      </c>
      <c r="G51" s="17">
        <v>482650</v>
      </c>
      <c r="H51" s="1"/>
      <c r="I51" s="1"/>
      <c r="J51" s="1"/>
    </row>
    <row r="52" spans="1:10" ht="30" customHeight="1" x14ac:dyDescent="0.3">
      <c r="A52" s="14" t="s">
        <v>37</v>
      </c>
      <c r="B52" s="15" t="s">
        <v>54</v>
      </c>
      <c r="C52" s="15">
        <v>200</v>
      </c>
      <c r="D52" s="51">
        <v>26511.119999999999</v>
      </c>
      <c r="E52" s="52"/>
      <c r="F52" s="17"/>
      <c r="G52" s="17"/>
      <c r="H52" s="1"/>
      <c r="I52" s="1"/>
      <c r="J52" s="1"/>
    </row>
    <row r="53" spans="1:10" ht="101.25" customHeight="1" x14ac:dyDescent="0.3">
      <c r="A53" s="14" t="s">
        <v>61</v>
      </c>
      <c r="B53" s="15" t="s">
        <v>62</v>
      </c>
      <c r="C53" s="15"/>
      <c r="D53" s="51">
        <f>D54</f>
        <v>600000</v>
      </c>
      <c r="E53" s="52"/>
      <c r="F53" s="19"/>
      <c r="G53" s="19"/>
      <c r="H53" s="1"/>
      <c r="I53" s="1"/>
      <c r="J53" s="1"/>
    </row>
    <row r="54" spans="1:10" ht="34.9" customHeight="1" x14ac:dyDescent="0.3">
      <c r="A54" s="14" t="s">
        <v>37</v>
      </c>
      <c r="B54" s="15" t="s">
        <v>62</v>
      </c>
      <c r="C54" s="15" t="s">
        <v>38</v>
      </c>
      <c r="D54" s="51">
        <v>600000</v>
      </c>
      <c r="E54" s="52"/>
      <c r="F54" s="19"/>
      <c r="G54" s="19"/>
      <c r="H54" s="1"/>
      <c r="I54" s="1"/>
      <c r="J54" s="1"/>
    </row>
    <row r="55" spans="1:10" ht="18" customHeight="1" x14ac:dyDescent="0.3">
      <c r="A55" s="14" t="s">
        <v>94</v>
      </c>
      <c r="B55" s="15" t="s">
        <v>95</v>
      </c>
      <c r="C55" s="15"/>
      <c r="D55" s="63"/>
      <c r="E55" s="64"/>
      <c r="F55" s="17">
        <f>F56</f>
        <v>171300</v>
      </c>
      <c r="G55" s="17">
        <f>G56</f>
        <v>320600</v>
      </c>
      <c r="H55" s="1"/>
      <c r="I55" s="1"/>
      <c r="J55" s="1"/>
    </row>
    <row r="56" spans="1:10" ht="19.149999999999999" customHeight="1" x14ac:dyDescent="0.3">
      <c r="A56" s="14" t="s">
        <v>96</v>
      </c>
      <c r="B56" s="15" t="s">
        <v>95</v>
      </c>
      <c r="C56" s="15" t="s">
        <v>97</v>
      </c>
      <c r="D56" s="63"/>
      <c r="E56" s="64"/>
      <c r="F56" s="17">
        <v>171300</v>
      </c>
      <c r="G56" s="17">
        <v>320600</v>
      </c>
      <c r="H56" s="1"/>
      <c r="I56" s="1"/>
      <c r="J56" s="1"/>
    </row>
    <row r="57" spans="1:10" ht="47.25" x14ac:dyDescent="0.3">
      <c r="A57" s="14" t="s">
        <v>113</v>
      </c>
      <c r="B57" s="15" t="s">
        <v>117</v>
      </c>
      <c r="C57" s="15"/>
      <c r="D57" s="51">
        <f>D58</f>
        <v>203038.05</v>
      </c>
      <c r="E57" s="52"/>
      <c r="F57" s="19"/>
      <c r="G57" s="19"/>
      <c r="H57" s="1"/>
      <c r="I57" s="1"/>
    </row>
    <row r="58" spans="1:10" ht="31.5" x14ac:dyDescent="0.3">
      <c r="A58" s="14" t="s">
        <v>115</v>
      </c>
      <c r="B58" s="15" t="s">
        <v>117</v>
      </c>
      <c r="C58" s="15">
        <v>200</v>
      </c>
      <c r="D58" s="51">
        <v>203038.05</v>
      </c>
      <c r="E58" s="52"/>
      <c r="F58" s="23"/>
      <c r="G58" s="23"/>
      <c r="H58" s="1"/>
      <c r="I58" s="1"/>
    </row>
    <row r="59" spans="1:10" ht="31.5" x14ac:dyDescent="0.3">
      <c r="A59" s="14" t="s">
        <v>120</v>
      </c>
      <c r="B59" s="15" t="s">
        <v>118</v>
      </c>
      <c r="C59" s="15"/>
      <c r="D59" s="51">
        <f>D60</f>
        <v>5859855.1799999997</v>
      </c>
      <c r="E59" s="62"/>
      <c r="F59" s="36"/>
      <c r="G59" s="36"/>
      <c r="H59" s="1"/>
      <c r="I59" s="1"/>
    </row>
    <row r="60" spans="1:10" ht="31.5" x14ac:dyDescent="0.3">
      <c r="A60" s="14" t="s">
        <v>115</v>
      </c>
      <c r="B60" s="15" t="s">
        <v>118</v>
      </c>
      <c r="C60" s="15">
        <v>200</v>
      </c>
      <c r="D60" s="51">
        <v>5859855.1799999997</v>
      </c>
      <c r="E60" s="67"/>
      <c r="F60" s="36"/>
      <c r="G60" s="36"/>
      <c r="H60" s="1"/>
      <c r="I60" s="1"/>
    </row>
    <row r="61" spans="1:10" ht="47.25" x14ac:dyDescent="0.3">
      <c r="A61" s="14" t="s">
        <v>111</v>
      </c>
      <c r="B61" s="15" t="s">
        <v>119</v>
      </c>
      <c r="C61" s="15"/>
      <c r="D61" s="51">
        <f>D62</f>
        <v>315313.8</v>
      </c>
      <c r="E61" s="62"/>
      <c r="F61" s="36"/>
      <c r="G61" s="36"/>
      <c r="H61" s="1"/>
      <c r="I61" s="1"/>
    </row>
    <row r="62" spans="1:10" ht="31.5" x14ac:dyDescent="0.3">
      <c r="A62" s="14" t="s">
        <v>37</v>
      </c>
      <c r="B62" s="15" t="s">
        <v>119</v>
      </c>
      <c r="C62" s="15">
        <v>200</v>
      </c>
      <c r="D62" s="51">
        <v>315313.8</v>
      </c>
      <c r="E62" s="62"/>
      <c r="F62" s="36"/>
      <c r="G62" s="36"/>
      <c r="H62" s="1"/>
      <c r="I62" s="1"/>
    </row>
    <row r="63" spans="1:10" ht="63" x14ac:dyDescent="0.3">
      <c r="A63" s="14" t="s">
        <v>123</v>
      </c>
      <c r="B63" s="15" t="s">
        <v>122</v>
      </c>
      <c r="C63" s="15"/>
      <c r="D63" s="51">
        <f>D64</f>
        <v>200000</v>
      </c>
      <c r="E63" s="62"/>
      <c r="F63" s="36"/>
      <c r="G63" s="36"/>
      <c r="H63" s="1"/>
      <c r="I63" s="1"/>
    </row>
    <row r="64" spans="1:10" ht="31.5" x14ac:dyDescent="0.3">
      <c r="A64" s="14" t="s">
        <v>37</v>
      </c>
      <c r="B64" s="15" t="s">
        <v>122</v>
      </c>
      <c r="C64" s="15" t="s">
        <v>38</v>
      </c>
      <c r="D64" s="51">
        <v>200000</v>
      </c>
      <c r="E64" s="62"/>
      <c r="F64" s="36"/>
      <c r="G64" s="36"/>
      <c r="H64" s="1"/>
      <c r="I64" s="1"/>
    </row>
    <row r="65" spans="1:10" ht="18.75" x14ac:dyDescent="0.3">
      <c r="A65" s="31" t="s">
        <v>142</v>
      </c>
      <c r="B65" s="31"/>
      <c r="C65" s="31"/>
      <c r="D65" s="31"/>
      <c r="E65" s="31"/>
      <c r="F65" s="31"/>
      <c r="G65" s="31"/>
      <c r="H65" s="1"/>
      <c r="I65" s="1"/>
      <c r="J65" s="1"/>
    </row>
    <row r="66" spans="1:10" ht="18.75" x14ac:dyDescent="0.3">
      <c r="A66" s="32" t="s">
        <v>2</v>
      </c>
      <c r="B66" s="31"/>
      <c r="C66" s="31"/>
      <c r="D66" s="33"/>
      <c r="E66" s="31"/>
      <c r="F66" s="31"/>
      <c r="G66" s="31"/>
      <c r="H66" s="1"/>
      <c r="I66" s="1"/>
      <c r="J66" s="1"/>
    </row>
    <row r="67" spans="1:10" ht="18.75" x14ac:dyDescent="0.3">
      <c r="A67" s="32" t="s">
        <v>103</v>
      </c>
      <c r="B67" s="31"/>
      <c r="C67" s="31"/>
      <c r="D67" s="33"/>
      <c r="E67" s="31"/>
      <c r="F67" s="31"/>
      <c r="G67" s="31"/>
      <c r="H67" s="1"/>
      <c r="I67" s="1"/>
      <c r="J67" s="1"/>
    </row>
    <row r="68" spans="1:10" ht="18.75" x14ac:dyDescent="0.3">
      <c r="A68" s="32" t="s">
        <v>4</v>
      </c>
      <c r="B68" s="31"/>
      <c r="C68" s="31"/>
      <c r="D68" s="33"/>
      <c r="E68" s="31"/>
      <c r="F68" s="31"/>
      <c r="G68" s="31"/>
      <c r="H68" s="1"/>
      <c r="I68" s="1"/>
      <c r="J68" s="1"/>
    </row>
    <row r="69" spans="1:10" ht="15.75" customHeight="1" x14ac:dyDescent="0.3">
      <c r="A69" s="32" t="s">
        <v>5</v>
      </c>
      <c r="B69" s="34" t="s">
        <v>104</v>
      </c>
      <c r="C69" s="31"/>
      <c r="D69" s="33"/>
      <c r="E69" s="31"/>
      <c r="F69" s="31"/>
      <c r="G69" s="31"/>
      <c r="H69" s="1"/>
      <c r="I69" s="1"/>
      <c r="J69" s="1"/>
    </row>
    <row r="70" spans="1:10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</row>
  </sheetData>
  <mergeCells count="61">
    <mergeCell ref="D52:E52"/>
    <mergeCell ref="D63:E63"/>
    <mergeCell ref="D64:E64"/>
    <mergeCell ref="D34:E34"/>
    <mergeCell ref="D62:E62"/>
    <mergeCell ref="D57:E57"/>
    <mergeCell ref="D58:E58"/>
    <mergeCell ref="D59:E59"/>
    <mergeCell ref="D60:E60"/>
    <mergeCell ref="D61:E61"/>
    <mergeCell ref="D53:E53"/>
    <mergeCell ref="D54:E54"/>
    <mergeCell ref="D55:E55"/>
    <mergeCell ref="D56:E56"/>
    <mergeCell ref="D46:E46"/>
    <mergeCell ref="D47:E47"/>
    <mergeCell ref="D48:E48"/>
    <mergeCell ref="D49:E49"/>
    <mergeCell ref="D50:E50"/>
    <mergeCell ref="D51:E51"/>
    <mergeCell ref="D45:E45"/>
    <mergeCell ref="D40:E40"/>
    <mergeCell ref="D41:E41"/>
    <mergeCell ref="D42:E42"/>
    <mergeCell ref="D43:E43"/>
    <mergeCell ref="D33:E33"/>
    <mergeCell ref="D35:E35"/>
    <mergeCell ref="D36:E36"/>
    <mergeCell ref="D37:E37"/>
    <mergeCell ref="D38:E38"/>
    <mergeCell ref="D44:E44"/>
    <mergeCell ref="D32:E32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30:E30"/>
    <mergeCell ref="D31:E31"/>
    <mergeCell ref="D28:E28"/>
    <mergeCell ref="D29:E29"/>
    <mergeCell ref="D39:E39"/>
    <mergeCell ref="A16:G16"/>
    <mergeCell ref="A17:A18"/>
    <mergeCell ref="B17:B18"/>
    <mergeCell ref="C17:C18"/>
    <mergeCell ref="D17:G17"/>
    <mergeCell ref="D18:E18"/>
    <mergeCell ref="A8:G15"/>
    <mergeCell ref="A1:D7"/>
    <mergeCell ref="E1:G1"/>
    <mergeCell ref="E2:G2"/>
    <mergeCell ref="E3:G3"/>
    <mergeCell ref="E4:G4"/>
    <mergeCell ref="E5:G5"/>
    <mergeCell ref="E6:G6"/>
    <mergeCell ref="E7:G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abSelected="1" zoomScale="60" zoomScaleNormal="60" workbookViewId="0">
      <selection activeCell="H19" sqref="H19"/>
    </sheetView>
  </sheetViews>
  <sheetFormatPr defaultRowHeight="15" x14ac:dyDescent="0.25"/>
  <cols>
    <col min="1" max="1" width="49.710937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6" customWidth="1"/>
    <col min="7" max="7" width="16.5703125" customWidth="1"/>
    <col min="8" max="8" width="16.28515625" customWidth="1"/>
  </cols>
  <sheetData>
    <row r="1" spans="1:14" ht="19.149999999999999" customHeight="1" x14ac:dyDescent="0.3">
      <c r="A1" s="44"/>
      <c r="B1" s="44"/>
      <c r="C1" s="44"/>
      <c r="D1" s="44"/>
      <c r="E1" s="44"/>
      <c r="F1" s="44" t="s">
        <v>99</v>
      </c>
      <c r="G1" s="44"/>
      <c r="H1" s="44"/>
      <c r="I1" s="1"/>
      <c r="J1" s="1"/>
      <c r="K1" s="1"/>
      <c r="L1" s="1"/>
      <c r="M1" s="1"/>
      <c r="N1" s="1"/>
    </row>
    <row r="2" spans="1:14" ht="21.6" customHeight="1" x14ac:dyDescent="0.3">
      <c r="A2" s="44"/>
      <c r="B2" s="44"/>
      <c r="C2" s="44"/>
      <c r="D2" s="44"/>
      <c r="E2" s="44"/>
      <c r="F2" s="44" t="s">
        <v>1</v>
      </c>
      <c r="G2" s="44"/>
      <c r="H2" s="44"/>
      <c r="I2" s="1"/>
      <c r="J2" s="1"/>
      <c r="K2" s="1"/>
      <c r="L2" s="1"/>
      <c r="M2" s="1"/>
      <c r="N2" s="1"/>
    </row>
    <row r="3" spans="1:14" ht="19.149999999999999" customHeight="1" x14ac:dyDescent="0.3">
      <c r="A3" s="44"/>
      <c r="B3" s="44"/>
      <c r="C3" s="44"/>
      <c r="D3" s="44"/>
      <c r="E3" s="44"/>
      <c r="F3" s="44" t="s">
        <v>2</v>
      </c>
      <c r="G3" s="44"/>
      <c r="H3" s="44"/>
      <c r="I3" s="1"/>
      <c r="J3" s="1"/>
      <c r="K3" s="1"/>
      <c r="L3" s="1"/>
      <c r="M3" s="1"/>
      <c r="N3" s="1"/>
    </row>
    <row r="4" spans="1:14" ht="19.149999999999999" customHeight="1" x14ac:dyDescent="0.3">
      <c r="A4" s="44"/>
      <c r="B4" s="44"/>
      <c r="C4" s="44"/>
      <c r="D4" s="44"/>
      <c r="E4" s="44"/>
      <c r="F4" s="44" t="s">
        <v>3</v>
      </c>
      <c r="G4" s="44"/>
      <c r="H4" s="44"/>
      <c r="I4" s="1"/>
      <c r="J4" s="1"/>
      <c r="K4" s="1"/>
      <c r="L4" s="1"/>
      <c r="M4" s="1"/>
      <c r="N4" s="1"/>
    </row>
    <row r="5" spans="1:14" ht="19.149999999999999" customHeight="1" x14ac:dyDescent="0.3">
      <c r="A5" s="44"/>
      <c r="B5" s="44"/>
      <c r="C5" s="44"/>
      <c r="D5" s="44"/>
      <c r="E5" s="44"/>
      <c r="F5" s="44" t="s">
        <v>4</v>
      </c>
      <c r="G5" s="44"/>
      <c r="H5" s="44"/>
      <c r="I5" s="1"/>
      <c r="J5" s="1"/>
      <c r="K5" s="1"/>
      <c r="L5" s="1"/>
      <c r="M5" s="1"/>
      <c r="N5" s="1"/>
    </row>
    <row r="6" spans="1:14" ht="19.149999999999999" customHeight="1" x14ac:dyDescent="0.3">
      <c r="A6" s="44"/>
      <c r="B6" s="44"/>
      <c r="C6" s="44"/>
      <c r="D6" s="44"/>
      <c r="E6" s="44"/>
      <c r="F6" s="44" t="s">
        <v>5</v>
      </c>
      <c r="G6" s="44"/>
      <c r="H6" s="44"/>
      <c r="I6" s="1"/>
      <c r="J6" s="1"/>
      <c r="K6" s="1"/>
      <c r="L6" s="1"/>
      <c r="M6" s="1"/>
      <c r="N6" s="1"/>
    </row>
    <row r="7" spans="1:14" ht="25.9" customHeight="1" x14ac:dyDescent="0.3">
      <c r="A7" s="44"/>
      <c r="B7" s="44"/>
      <c r="C7" s="44"/>
      <c r="D7" s="44"/>
      <c r="E7" s="44"/>
      <c r="F7" s="44" t="s">
        <v>143</v>
      </c>
      <c r="G7" s="44"/>
      <c r="H7" s="44"/>
      <c r="I7" s="1"/>
      <c r="J7" s="1"/>
      <c r="K7" s="1"/>
      <c r="L7" s="1"/>
      <c r="M7" s="1"/>
      <c r="N7" s="1"/>
    </row>
    <row r="8" spans="1:14" ht="19.149999999999999" customHeight="1" x14ac:dyDescent="0.3">
      <c r="A8" s="43" t="s">
        <v>107</v>
      </c>
      <c r="B8" s="43"/>
      <c r="C8" s="43"/>
      <c r="D8" s="43"/>
      <c r="E8" s="43"/>
      <c r="F8" s="43"/>
      <c r="G8" s="43"/>
      <c r="H8" s="43"/>
      <c r="I8" s="1"/>
      <c r="J8" s="1"/>
      <c r="K8" s="1"/>
      <c r="L8" s="1"/>
      <c r="M8" s="1"/>
      <c r="N8" s="1"/>
    </row>
    <row r="9" spans="1:14" ht="15" customHeight="1" x14ac:dyDescent="0.3">
      <c r="A9" s="43"/>
      <c r="B9" s="43"/>
      <c r="C9" s="43"/>
      <c r="D9" s="43"/>
      <c r="E9" s="43"/>
      <c r="F9" s="43"/>
      <c r="G9" s="43"/>
      <c r="H9" s="43"/>
      <c r="I9" s="1"/>
      <c r="J9" s="1"/>
      <c r="K9" s="1"/>
      <c r="L9" s="1"/>
      <c r="M9" s="1"/>
      <c r="N9" s="1"/>
    </row>
    <row r="10" spans="1:14" ht="3.75" hidden="1" customHeight="1" x14ac:dyDescent="0.3">
      <c r="A10" s="43"/>
      <c r="B10" s="43"/>
      <c r="C10" s="43"/>
      <c r="D10" s="43"/>
      <c r="E10" s="43"/>
      <c r="F10" s="43"/>
      <c r="G10" s="43"/>
      <c r="H10" s="43"/>
      <c r="I10" s="1"/>
      <c r="J10" s="1"/>
      <c r="K10" s="1"/>
      <c r="L10" s="1"/>
      <c r="M10" s="1"/>
      <c r="N10" s="1"/>
    </row>
    <row r="11" spans="1:14" ht="19.149999999999999" hidden="1" customHeight="1" x14ac:dyDescent="0.3">
      <c r="A11" s="43"/>
      <c r="B11" s="43"/>
      <c r="C11" s="43"/>
      <c r="D11" s="43"/>
      <c r="E11" s="43"/>
      <c r="F11" s="43"/>
      <c r="G11" s="43"/>
      <c r="H11" s="43"/>
      <c r="I11" s="1"/>
      <c r="J11" s="1"/>
      <c r="K11" s="1"/>
      <c r="L11" s="1"/>
      <c r="M11" s="1"/>
      <c r="N11" s="1"/>
    </row>
    <row r="12" spans="1:14" ht="19.149999999999999" hidden="1" customHeight="1" x14ac:dyDescent="0.3">
      <c r="A12" s="43"/>
      <c r="B12" s="43"/>
      <c r="C12" s="43"/>
      <c r="D12" s="43"/>
      <c r="E12" s="43"/>
      <c r="F12" s="43"/>
      <c r="G12" s="43"/>
      <c r="H12" s="43"/>
      <c r="I12" s="1"/>
      <c r="J12" s="1"/>
      <c r="K12" s="1"/>
      <c r="L12" s="1"/>
      <c r="M12" s="1"/>
      <c r="N12" s="1"/>
    </row>
    <row r="13" spans="1:14" ht="19.149999999999999" hidden="1" customHeight="1" x14ac:dyDescent="0.3">
      <c r="A13" s="43"/>
      <c r="B13" s="43"/>
      <c r="C13" s="43"/>
      <c r="D13" s="43"/>
      <c r="E13" s="43"/>
      <c r="F13" s="43"/>
      <c r="G13" s="43"/>
      <c r="H13" s="43"/>
      <c r="I13" s="1"/>
      <c r="J13" s="1"/>
      <c r="K13" s="1"/>
      <c r="L13" s="1"/>
      <c r="M13" s="1"/>
      <c r="N13" s="1"/>
    </row>
    <row r="14" spans="1:14" ht="16.5" customHeight="1" x14ac:dyDescent="0.3">
      <c r="A14" s="45" t="s">
        <v>6</v>
      </c>
      <c r="B14" s="45"/>
      <c r="C14" s="45"/>
      <c r="D14" s="45"/>
      <c r="E14" s="45"/>
      <c r="F14" s="45"/>
      <c r="G14" s="45"/>
      <c r="H14" s="45"/>
      <c r="I14" s="1"/>
      <c r="J14" s="1"/>
      <c r="K14" s="1"/>
      <c r="L14" s="1"/>
      <c r="M14" s="1"/>
      <c r="N14" s="1"/>
    </row>
    <row r="15" spans="1:14" ht="28.15" customHeight="1" x14ac:dyDescent="0.3">
      <c r="A15" s="46" t="s">
        <v>7</v>
      </c>
      <c r="B15" s="46" t="s">
        <v>100</v>
      </c>
      <c r="C15" s="46" t="s">
        <v>9</v>
      </c>
      <c r="D15" s="46" t="s">
        <v>10</v>
      </c>
      <c r="E15" s="48" t="s">
        <v>11</v>
      </c>
      <c r="F15" s="49"/>
      <c r="G15" s="49"/>
      <c r="H15" s="50"/>
      <c r="I15" s="1"/>
      <c r="J15" s="1"/>
      <c r="K15" s="1"/>
      <c r="L15" s="1"/>
      <c r="M15" s="1"/>
      <c r="N15" s="1"/>
    </row>
    <row r="16" spans="1:14" ht="28.15" customHeight="1" x14ac:dyDescent="0.3">
      <c r="A16" s="47"/>
      <c r="B16" s="47"/>
      <c r="C16" s="47"/>
      <c r="D16" s="47"/>
      <c r="E16" s="48" t="s">
        <v>12</v>
      </c>
      <c r="F16" s="50"/>
      <c r="G16" s="8" t="s">
        <v>13</v>
      </c>
      <c r="H16" s="8" t="s">
        <v>14</v>
      </c>
      <c r="I16" s="1"/>
      <c r="J16" s="1"/>
      <c r="K16" s="1"/>
      <c r="L16" s="1"/>
      <c r="M16" s="1"/>
      <c r="N16" s="1"/>
    </row>
    <row r="17" spans="1:14" ht="18.75" x14ac:dyDescent="0.3">
      <c r="A17" s="9" t="s">
        <v>15</v>
      </c>
      <c r="B17" s="9" t="s">
        <v>16</v>
      </c>
      <c r="C17" s="9" t="s">
        <v>17</v>
      </c>
      <c r="D17" s="9" t="s">
        <v>18</v>
      </c>
      <c r="E17" s="53" t="s">
        <v>19</v>
      </c>
      <c r="F17" s="54"/>
      <c r="G17" s="9" t="s">
        <v>20</v>
      </c>
      <c r="H17" s="9" t="s">
        <v>21</v>
      </c>
      <c r="I17" s="1"/>
      <c r="J17" s="1"/>
      <c r="K17" s="1"/>
      <c r="L17" s="1"/>
      <c r="M17" s="1"/>
      <c r="N17" s="1"/>
    </row>
    <row r="18" spans="1:14" ht="16.899999999999999" customHeight="1" x14ac:dyDescent="0.3">
      <c r="A18" s="10" t="s">
        <v>22</v>
      </c>
      <c r="B18" s="11"/>
      <c r="C18" s="11"/>
      <c r="D18" s="11"/>
      <c r="E18" s="60">
        <f>E19</f>
        <v>19826933.410000004</v>
      </c>
      <c r="F18" s="61"/>
      <c r="G18" s="20">
        <f>G19</f>
        <v>8521995</v>
      </c>
      <c r="H18" s="20">
        <f>H19</f>
        <v>8273145</v>
      </c>
      <c r="I18" s="1"/>
      <c r="J18" s="1"/>
      <c r="K18" s="1"/>
      <c r="L18" s="1"/>
      <c r="M18" s="1"/>
      <c r="N18" s="1"/>
    </row>
    <row r="19" spans="1:14" ht="66.75" customHeight="1" x14ac:dyDescent="0.3">
      <c r="A19" s="10" t="s">
        <v>101</v>
      </c>
      <c r="B19" s="11" t="s">
        <v>102</v>
      </c>
      <c r="C19" s="11"/>
      <c r="D19" s="11"/>
      <c r="E19" s="60">
        <f>E20</f>
        <v>19826933.410000004</v>
      </c>
      <c r="F19" s="61"/>
      <c r="G19" s="35">
        <f>G20</f>
        <v>8521995</v>
      </c>
      <c r="H19" s="35">
        <f>H20</f>
        <v>8273145</v>
      </c>
      <c r="I19" s="1"/>
      <c r="J19" s="1"/>
      <c r="K19" s="1"/>
      <c r="L19" s="1"/>
      <c r="M19" s="1"/>
      <c r="N19" s="1"/>
    </row>
    <row r="20" spans="1:14" ht="63" x14ac:dyDescent="0.3">
      <c r="A20" s="14" t="s">
        <v>27</v>
      </c>
      <c r="B20" s="15" t="s">
        <v>102</v>
      </c>
      <c r="C20" s="15" t="s">
        <v>28</v>
      </c>
      <c r="D20" s="15"/>
      <c r="E20" s="51">
        <f>E22+E24+E25+E26+E28+E30+E32+E33+E35+E36+E38+E40+E42+E43+E45+E47+E49+E51+E54+E58+E60+E62+E64+E52</f>
        <v>19826933.410000004</v>
      </c>
      <c r="F20" s="62"/>
      <c r="G20" s="37">
        <f>G22+G24+G25+G26+G30+G32+G35+G38+G40+G42+G43+G45+G47+G49+G51+G54+G56</f>
        <v>8521995</v>
      </c>
      <c r="H20" s="37">
        <f>H22+H24+H25+H26+H30+H32+H35+H38+H40+H42+H43+H45+H47+H49+H51+H54+H56</f>
        <v>8273145</v>
      </c>
      <c r="I20" s="1"/>
      <c r="J20" s="1"/>
      <c r="K20" s="1"/>
      <c r="L20" s="1"/>
      <c r="M20" s="1"/>
      <c r="N20" s="1"/>
    </row>
    <row r="21" spans="1:14" ht="18.75" x14ac:dyDescent="0.3">
      <c r="A21" s="14" t="s">
        <v>29</v>
      </c>
      <c r="B21" s="15" t="s">
        <v>102</v>
      </c>
      <c r="C21" s="15" t="s">
        <v>30</v>
      </c>
      <c r="D21" s="15"/>
      <c r="E21" s="51">
        <f>E22</f>
        <v>1667564</v>
      </c>
      <c r="F21" s="52"/>
      <c r="G21" s="16">
        <f>G22</f>
        <v>1113600</v>
      </c>
      <c r="H21" s="16">
        <f>H22</f>
        <v>1113600</v>
      </c>
      <c r="I21" s="1"/>
      <c r="J21" s="1"/>
      <c r="K21" s="1"/>
      <c r="L21" s="1"/>
      <c r="M21" s="1"/>
      <c r="N21" s="1"/>
    </row>
    <row r="22" spans="1:14" ht="83.25" customHeight="1" x14ac:dyDescent="0.3">
      <c r="A22" s="14" t="s">
        <v>31</v>
      </c>
      <c r="B22" s="15" t="s">
        <v>102</v>
      </c>
      <c r="C22" s="15" t="s">
        <v>30</v>
      </c>
      <c r="D22" s="15" t="s">
        <v>32</v>
      </c>
      <c r="E22" s="51">
        <v>1667564</v>
      </c>
      <c r="F22" s="52"/>
      <c r="G22" s="17">
        <v>1113600</v>
      </c>
      <c r="H22" s="17">
        <v>1113600</v>
      </c>
      <c r="I22" s="1"/>
      <c r="J22" s="1"/>
      <c r="K22" s="1"/>
      <c r="L22" s="1"/>
      <c r="M22" s="1"/>
      <c r="N22" s="1"/>
    </row>
    <row r="23" spans="1:14" ht="31.5" x14ac:dyDescent="0.3">
      <c r="A23" s="14" t="s">
        <v>35</v>
      </c>
      <c r="B23" s="15" t="s">
        <v>102</v>
      </c>
      <c r="C23" s="15" t="s">
        <v>36</v>
      </c>
      <c r="D23" s="15"/>
      <c r="E23" s="51">
        <f>E24+E25+E26</f>
        <v>4541630.92</v>
      </c>
      <c r="F23" s="52"/>
      <c r="G23" s="17">
        <f>G24+G25+G26</f>
        <v>3454655</v>
      </c>
      <c r="H23" s="17">
        <f>H24+H25+H26</f>
        <v>3351355</v>
      </c>
      <c r="I23" s="1"/>
      <c r="J23" s="1"/>
      <c r="K23" s="1"/>
      <c r="L23" s="1"/>
      <c r="M23" s="1"/>
      <c r="N23" s="1"/>
    </row>
    <row r="24" spans="1:14" ht="73.5" customHeight="1" x14ac:dyDescent="0.3">
      <c r="A24" s="14" t="s">
        <v>31</v>
      </c>
      <c r="B24" s="15" t="s">
        <v>102</v>
      </c>
      <c r="C24" s="15" t="s">
        <v>36</v>
      </c>
      <c r="D24" s="15" t="s">
        <v>32</v>
      </c>
      <c r="E24" s="51">
        <v>3201785</v>
      </c>
      <c r="F24" s="52"/>
      <c r="G24" s="17">
        <v>2207600</v>
      </c>
      <c r="H24" s="17">
        <v>2207600</v>
      </c>
      <c r="I24" s="1"/>
      <c r="J24" s="1"/>
      <c r="K24" s="1"/>
      <c r="L24" s="1"/>
      <c r="M24" s="1"/>
      <c r="N24" s="1"/>
    </row>
    <row r="25" spans="1:14" ht="31.5" x14ac:dyDescent="0.3">
      <c r="A25" s="14" t="s">
        <v>37</v>
      </c>
      <c r="B25" s="15" t="s">
        <v>102</v>
      </c>
      <c r="C25" s="15" t="s">
        <v>36</v>
      </c>
      <c r="D25" s="15" t="s">
        <v>38</v>
      </c>
      <c r="E25" s="51">
        <v>1331345.9199999999</v>
      </c>
      <c r="F25" s="52"/>
      <c r="G25" s="17">
        <v>1238555</v>
      </c>
      <c r="H25" s="17">
        <v>1135255</v>
      </c>
      <c r="I25" s="1"/>
      <c r="J25" s="1"/>
      <c r="K25" s="1"/>
      <c r="L25" s="1"/>
      <c r="M25" s="1"/>
      <c r="N25" s="1"/>
    </row>
    <row r="26" spans="1:14" ht="18.75" x14ac:dyDescent="0.3">
      <c r="A26" s="14" t="s">
        <v>39</v>
      </c>
      <c r="B26" s="15" t="s">
        <v>102</v>
      </c>
      <c r="C26" s="15" t="s">
        <v>36</v>
      </c>
      <c r="D26" s="15" t="s">
        <v>40</v>
      </c>
      <c r="E26" s="51">
        <v>8500</v>
      </c>
      <c r="F26" s="52"/>
      <c r="G26" s="17">
        <v>8500</v>
      </c>
      <c r="H26" s="17">
        <v>8500</v>
      </c>
      <c r="I26" s="1"/>
      <c r="J26" s="1"/>
      <c r="K26" s="1"/>
      <c r="L26" s="1"/>
      <c r="M26" s="1"/>
      <c r="N26" s="1"/>
    </row>
    <row r="27" spans="1:14" ht="31.5" x14ac:dyDescent="0.3">
      <c r="A27" s="14" t="s">
        <v>125</v>
      </c>
      <c r="B27" s="15" t="s">
        <v>102</v>
      </c>
      <c r="C27" s="15" t="s">
        <v>126</v>
      </c>
      <c r="D27" s="15"/>
      <c r="E27" s="51">
        <f>E28</f>
        <v>20000</v>
      </c>
      <c r="F27" s="52"/>
      <c r="G27" s="17"/>
      <c r="H27" s="17"/>
      <c r="I27" s="1"/>
      <c r="J27" s="1"/>
      <c r="K27" s="1"/>
      <c r="L27" s="1"/>
      <c r="M27" s="1"/>
      <c r="N27" s="1"/>
    </row>
    <row r="28" spans="1:14" ht="18.75" x14ac:dyDescent="0.3">
      <c r="A28" s="14" t="s">
        <v>39</v>
      </c>
      <c r="B28" s="15" t="s">
        <v>102</v>
      </c>
      <c r="C28" s="15" t="s">
        <v>126</v>
      </c>
      <c r="D28" s="15" t="s">
        <v>40</v>
      </c>
      <c r="E28" s="51">
        <v>20000</v>
      </c>
      <c r="F28" s="52"/>
      <c r="G28" s="17"/>
      <c r="H28" s="17"/>
      <c r="I28" s="1"/>
      <c r="J28" s="1"/>
      <c r="K28" s="1"/>
      <c r="L28" s="1"/>
      <c r="M28" s="1"/>
      <c r="N28" s="1"/>
    </row>
    <row r="29" spans="1:14" ht="18.75" x14ac:dyDescent="0.3">
      <c r="A29" s="14" t="s">
        <v>71</v>
      </c>
      <c r="B29" s="15" t="s">
        <v>102</v>
      </c>
      <c r="C29" s="15" t="s">
        <v>72</v>
      </c>
      <c r="D29" s="15"/>
      <c r="E29" s="51">
        <f>E30</f>
        <v>2410367</v>
      </c>
      <c r="F29" s="52"/>
      <c r="G29" s="17">
        <f>G30</f>
        <v>1060000</v>
      </c>
      <c r="H29" s="17">
        <f>H30</f>
        <v>1060000</v>
      </c>
      <c r="I29" s="1"/>
      <c r="J29" s="1"/>
      <c r="K29" s="1"/>
      <c r="L29" s="1"/>
      <c r="M29" s="1"/>
      <c r="N29" s="1"/>
    </row>
    <row r="30" spans="1:14" ht="31.5" x14ac:dyDescent="0.3">
      <c r="A30" s="14" t="s">
        <v>37</v>
      </c>
      <c r="B30" s="15" t="s">
        <v>102</v>
      </c>
      <c r="C30" s="15" t="s">
        <v>72</v>
      </c>
      <c r="D30" s="15" t="s">
        <v>38</v>
      </c>
      <c r="E30" s="51">
        <v>2410367</v>
      </c>
      <c r="F30" s="52"/>
      <c r="G30" s="17">
        <v>1060000</v>
      </c>
      <c r="H30" s="17">
        <v>1060000</v>
      </c>
      <c r="I30" s="1"/>
      <c r="J30" s="1"/>
      <c r="K30" s="1"/>
      <c r="L30" s="1"/>
      <c r="M30" s="1"/>
      <c r="N30" s="1"/>
    </row>
    <row r="31" spans="1:14" ht="63" x14ac:dyDescent="0.3">
      <c r="A31" s="14" t="s">
        <v>77</v>
      </c>
      <c r="B31" s="15" t="s">
        <v>102</v>
      </c>
      <c r="C31" s="15" t="s">
        <v>78</v>
      </c>
      <c r="D31" s="15"/>
      <c r="E31" s="51">
        <f>E32+E33</f>
        <v>13558.02</v>
      </c>
      <c r="F31" s="52"/>
      <c r="G31" s="17">
        <f>G32</f>
        <v>27000</v>
      </c>
      <c r="H31" s="17">
        <f>H32</f>
        <v>26000</v>
      </c>
      <c r="I31" s="1"/>
      <c r="J31" s="1"/>
      <c r="K31" s="1"/>
      <c r="L31" s="1"/>
      <c r="M31" s="1"/>
      <c r="N31" s="1"/>
    </row>
    <row r="32" spans="1:14" ht="31.5" x14ac:dyDescent="0.3">
      <c r="A32" s="14" t="s">
        <v>37</v>
      </c>
      <c r="B32" s="15" t="s">
        <v>102</v>
      </c>
      <c r="C32" s="15" t="s">
        <v>78</v>
      </c>
      <c r="D32" s="15" t="s">
        <v>38</v>
      </c>
      <c r="E32" s="51">
        <v>9229.02</v>
      </c>
      <c r="F32" s="52"/>
      <c r="G32" s="17">
        <v>27000</v>
      </c>
      <c r="H32" s="17">
        <v>26000</v>
      </c>
      <c r="I32" s="1"/>
      <c r="J32" s="1"/>
      <c r="K32" s="1"/>
      <c r="L32" s="1"/>
      <c r="M32" s="1"/>
      <c r="N32" s="1"/>
    </row>
    <row r="33" spans="1:14" ht="18.75" x14ac:dyDescent="0.3">
      <c r="A33" s="14" t="s">
        <v>39</v>
      </c>
      <c r="B33" s="15">
        <v>791</v>
      </c>
      <c r="C33" s="15" t="s">
        <v>78</v>
      </c>
      <c r="D33" s="15" t="s">
        <v>40</v>
      </c>
      <c r="E33" s="51">
        <v>4329</v>
      </c>
      <c r="F33" s="52"/>
      <c r="G33" s="17"/>
      <c r="H33" s="17"/>
      <c r="I33" s="1"/>
      <c r="J33" s="1"/>
      <c r="K33" s="1"/>
      <c r="L33" s="1"/>
      <c r="M33" s="1"/>
      <c r="N33" s="1"/>
    </row>
    <row r="34" spans="1:14" ht="38.65" customHeight="1" x14ac:dyDescent="0.3">
      <c r="A34" s="14" t="s">
        <v>81</v>
      </c>
      <c r="B34" s="15" t="s">
        <v>102</v>
      </c>
      <c r="C34" s="15" t="s">
        <v>82</v>
      </c>
      <c r="D34" s="15"/>
      <c r="E34" s="51">
        <f>E35+E36</f>
        <v>3051215.55</v>
      </c>
      <c r="F34" s="52"/>
      <c r="G34" s="17">
        <f>G35+G36</f>
        <v>1818943.21</v>
      </c>
      <c r="H34" s="17">
        <f>H35+H36</f>
        <v>1828943.21</v>
      </c>
      <c r="I34" s="1"/>
      <c r="J34" s="1"/>
      <c r="K34" s="1"/>
      <c r="L34" s="1"/>
      <c r="M34" s="1"/>
      <c r="N34" s="1"/>
    </row>
    <row r="35" spans="1:14" ht="31.5" x14ac:dyDescent="0.3">
      <c r="A35" s="14" t="s">
        <v>37</v>
      </c>
      <c r="B35" s="15" t="s">
        <v>102</v>
      </c>
      <c r="C35" s="15" t="s">
        <v>82</v>
      </c>
      <c r="D35" s="15" t="s">
        <v>38</v>
      </c>
      <c r="E35" s="51">
        <v>3050735.75</v>
      </c>
      <c r="F35" s="52"/>
      <c r="G35" s="17">
        <v>1818943.21</v>
      </c>
      <c r="H35" s="17">
        <v>1828943.21</v>
      </c>
      <c r="I35" s="1"/>
      <c r="J35" s="1"/>
      <c r="K35" s="1"/>
      <c r="L35" s="1"/>
      <c r="M35" s="1"/>
      <c r="N35" s="1"/>
    </row>
    <row r="36" spans="1:14" ht="18.75" x14ac:dyDescent="0.3">
      <c r="A36" s="14" t="s">
        <v>39</v>
      </c>
      <c r="B36" s="15" t="s">
        <v>102</v>
      </c>
      <c r="C36" s="15" t="s">
        <v>82</v>
      </c>
      <c r="D36" s="15" t="s">
        <v>40</v>
      </c>
      <c r="E36" s="51">
        <v>479.8</v>
      </c>
      <c r="F36" s="52"/>
      <c r="G36" s="17"/>
      <c r="H36" s="17"/>
      <c r="I36" s="1"/>
      <c r="J36" s="1"/>
      <c r="K36" s="1"/>
      <c r="L36" s="1"/>
      <c r="M36" s="1"/>
      <c r="N36" s="1"/>
    </row>
    <row r="37" spans="1:14" ht="18.75" x14ac:dyDescent="0.3">
      <c r="A37" s="14" t="s">
        <v>83</v>
      </c>
      <c r="B37" s="15" t="s">
        <v>102</v>
      </c>
      <c r="C37" s="15" t="s">
        <v>84</v>
      </c>
      <c r="D37" s="15"/>
      <c r="E37" s="51">
        <f>E38</f>
        <v>30436.79</v>
      </c>
      <c r="F37" s="52"/>
      <c r="G37" s="17">
        <f>G38</f>
        <v>34996.79</v>
      </c>
      <c r="H37" s="17">
        <f>H38</f>
        <v>34996.79</v>
      </c>
      <c r="I37" s="1"/>
      <c r="J37" s="1"/>
      <c r="K37" s="1"/>
      <c r="L37" s="1"/>
      <c r="M37" s="1"/>
      <c r="N37" s="1"/>
    </row>
    <row r="38" spans="1:14" ht="31.5" x14ac:dyDescent="0.3">
      <c r="A38" s="14" t="s">
        <v>37</v>
      </c>
      <c r="B38" s="15" t="s">
        <v>102</v>
      </c>
      <c r="C38" s="15" t="s">
        <v>84</v>
      </c>
      <c r="D38" s="15" t="s">
        <v>38</v>
      </c>
      <c r="E38" s="51">
        <v>30436.79</v>
      </c>
      <c r="F38" s="52"/>
      <c r="G38" s="17">
        <v>34996.79</v>
      </c>
      <c r="H38" s="17">
        <v>34996.79</v>
      </c>
      <c r="I38" s="1"/>
      <c r="J38" s="1"/>
      <c r="K38" s="1"/>
      <c r="L38" s="1"/>
      <c r="M38" s="1"/>
      <c r="N38" s="1"/>
    </row>
    <row r="39" spans="1:14" ht="18.75" x14ac:dyDescent="0.3">
      <c r="A39" s="14" t="s">
        <v>43</v>
      </c>
      <c r="B39" s="15" t="s">
        <v>102</v>
      </c>
      <c r="C39" s="15" t="s">
        <v>44</v>
      </c>
      <c r="D39" s="15"/>
      <c r="E39" s="51">
        <f>E40</f>
        <v>50000</v>
      </c>
      <c r="F39" s="52"/>
      <c r="G39" s="17">
        <f>G40</f>
        <v>50000</v>
      </c>
      <c r="H39" s="17">
        <f>H40</f>
        <v>50000</v>
      </c>
      <c r="I39" s="1"/>
      <c r="J39" s="1"/>
      <c r="K39" s="1"/>
      <c r="L39" s="1"/>
      <c r="M39" s="1"/>
      <c r="N39" s="1"/>
    </row>
    <row r="40" spans="1:14" ht="18.75" x14ac:dyDescent="0.3">
      <c r="A40" s="14" t="s">
        <v>39</v>
      </c>
      <c r="B40" s="15" t="s">
        <v>102</v>
      </c>
      <c r="C40" s="15" t="s">
        <v>44</v>
      </c>
      <c r="D40" s="15" t="s">
        <v>40</v>
      </c>
      <c r="E40" s="51">
        <v>50000</v>
      </c>
      <c r="F40" s="52"/>
      <c r="G40" s="17">
        <v>50000</v>
      </c>
      <c r="H40" s="17">
        <v>50000</v>
      </c>
      <c r="I40" s="1"/>
      <c r="J40" s="1"/>
      <c r="K40" s="1"/>
      <c r="L40" s="1"/>
      <c r="M40" s="1"/>
      <c r="N40" s="1"/>
    </row>
    <row r="41" spans="1:14" ht="31.5" x14ac:dyDescent="0.3">
      <c r="A41" s="14" t="s">
        <v>47</v>
      </c>
      <c r="B41" s="15" t="s">
        <v>102</v>
      </c>
      <c r="C41" s="15" t="s">
        <v>48</v>
      </c>
      <c r="D41" s="15"/>
      <c r="E41" s="51">
        <f>E42+E43</f>
        <v>36749.1</v>
      </c>
      <c r="F41" s="52"/>
      <c r="G41" s="17">
        <f>G42+G43</f>
        <v>17000</v>
      </c>
      <c r="H41" s="17">
        <f>H42+H43</f>
        <v>5000</v>
      </c>
      <c r="I41" s="1"/>
      <c r="J41" s="1"/>
      <c r="K41" s="1"/>
      <c r="L41" s="1"/>
      <c r="M41" s="1"/>
      <c r="N41" s="1"/>
    </row>
    <row r="42" spans="1:14" ht="31.5" x14ac:dyDescent="0.3">
      <c r="A42" s="14" t="s">
        <v>37</v>
      </c>
      <c r="B42" s="15" t="s">
        <v>102</v>
      </c>
      <c r="C42" s="15" t="s">
        <v>48</v>
      </c>
      <c r="D42" s="15" t="s">
        <v>38</v>
      </c>
      <c r="E42" s="51">
        <v>24749.1</v>
      </c>
      <c r="F42" s="52"/>
      <c r="G42" s="17">
        <v>5000</v>
      </c>
      <c r="H42" s="17">
        <v>5000</v>
      </c>
      <c r="I42" s="1"/>
      <c r="J42" s="1"/>
      <c r="K42" s="1"/>
      <c r="L42" s="1"/>
      <c r="M42" s="1"/>
      <c r="N42" s="1"/>
    </row>
    <row r="43" spans="1:14" ht="25.15" customHeight="1" x14ac:dyDescent="0.3">
      <c r="A43" s="14" t="s">
        <v>39</v>
      </c>
      <c r="B43" s="15" t="s">
        <v>102</v>
      </c>
      <c r="C43" s="15" t="s">
        <v>48</v>
      </c>
      <c r="D43" s="15" t="s">
        <v>40</v>
      </c>
      <c r="E43" s="51">
        <v>12000</v>
      </c>
      <c r="F43" s="52"/>
      <c r="G43" s="17">
        <v>12000</v>
      </c>
      <c r="H43" s="19"/>
      <c r="I43" s="1"/>
      <c r="J43" s="1"/>
      <c r="K43" s="1"/>
      <c r="L43" s="1"/>
      <c r="M43" s="1"/>
      <c r="N43" s="1"/>
    </row>
    <row r="44" spans="1:14" ht="34.15" customHeight="1" x14ac:dyDescent="0.3">
      <c r="A44" s="14" t="s">
        <v>59</v>
      </c>
      <c r="B44" s="15" t="s">
        <v>102</v>
      </c>
      <c r="C44" s="15" t="s">
        <v>60</v>
      </c>
      <c r="D44" s="15"/>
      <c r="E44" s="51">
        <f>E45</f>
        <v>168000</v>
      </c>
      <c r="F44" s="52"/>
      <c r="G44" s="17">
        <f>G45</f>
        <v>210000</v>
      </c>
      <c r="H44" s="19"/>
      <c r="I44" s="1"/>
      <c r="J44" s="1"/>
      <c r="K44" s="1"/>
      <c r="L44" s="1"/>
      <c r="M44" s="1"/>
      <c r="N44" s="1"/>
    </row>
    <row r="45" spans="1:14" ht="31.5" x14ac:dyDescent="0.3">
      <c r="A45" s="14" t="s">
        <v>37</v>
      </c>
      <c r="B45" s="15" t="s">
        <v>102</v>
      </c>
      <c r="C45" s="15" t="s">
        <v>60</v>
      </c>
      <c r="D45" s="15" t="s">
        <v>38</v>
      </c>
      <c r="E45" s="51">
        <v>168000</v>
      </c>
      <c r="F45" s="52"/>
      <c r="G45" s="17">
        <v>210000</v>
      </c>
      <c r="H45" s="19"/>
      <c r="I45" s="1"/>
      <c r="J45" s="1"/>
      <c r="K45" s="1"/>
      <c r="L45" s="1"/>
      <c r="M45" s="1"/>
      <c r="N45" s="1"/>
    </row>
    <row r="46" spans="1:14" ht="31.5" x14ac:dyDescent="0.3">
      <c r="A46" s="14" t="s">
        <v>65</v>
      </c>
      <c r="B46" s="15" t="s">
        <v>102</v>
      </c>
      <c r="C46" s="15" t="s">
        <v>66</v>
      </c>
      <c r="D46" s="15"/>
      <c r="E46" s="51">
        <f>E47</f>
        <v>20105</v>
      </c>
      <c r="F46" s="52"/>
      <c r="G46" s="17">
        <f>G47</f>
        <v>50000</v>
      </c>
      <c r="H46" s="19"/>
      <c r="I46" s="1"/>
      <c r="J46" s="1"/>
      <c r="K46" s="1"/>
      <c r="L46" s="1"/>
      <c r="M46" s="1"/>
      <c r="N46" s="1"/>
    </row>
    <row r="47" spans="1:14" ht="31.5" x14ac:dyDescent="0.3">
      <c r="A47" s="14" t="s">
        <v>37</v>
      </c>
      <c r="B47" s="15" t="s">
        <v>102</v>
      </c>
      <c r="C47" s="15" t="s">
        <v>66</v>
      </c>
      <c r="D47" s="15" t="s">
        <v>38</v>
      </c>
      <c r="E47" s="51">
        <v>20105</v>
      </c>
      <c r="F47" s="52"/>
      <c r="G47" s="17">
        <v>50000</v>
      </c>
      <c r="H47" s="19"/>
      <c r="I47" s="1"/>
      <c r="J47" s="1"/>
      <c r="K47" s="1"/>
      <c r="L47" s="1"/>
      <c r="M47" s="1"/>
      <c r="N47" s="1"/>
    </row>
    <row r="48" spans="1:14" ht="38.65" customHeight="1" x14ac:dyDescent="0.3">
      <c r="A48" s="14" t="s">
        <v>89</v>
      </c>
      <c r="B48" s="15" t="s">
        <v>102</v>
      </c>
      <c r="C48" s="15" t="s">
        <v>90</v>
      </c>
      <c r="D48" s="15"/>
      <c r="E48" s="51">
        <f>E49</f>
        <v>238080</v>
      </c>
      <c r="F48" s="52"/>
      <c r="G48" s="17">
        <f>G49</f>
        <v>73400</v>
      </c>
      <c r="H48" s="19"/>
      <c r="I48" s="1"/>
      <c r="J48" s="1"/>
      <c r="K48" s="1"/>
      <c r="L48" s="1"/>
      <c r="M48" s="1"/>
      <c r="N48" s="1"/>
    </row>
    <row r="49" spans="1:14" ht="31.5" x14ac:dyDescent="0.3">
      <c r="A49" s="14" t="s">
        <v>37</v>
      </c>
      <c r="B49" s="15" t="s">
        <v>102</v>
      </c>
      <c r="C49" s="15" t="s">
        <v>90</v>
      </c>
      <c r="D49" s="15" t="s">
        <v>38</v>
      </c>
      <c r="E49" s="51">
        <v>238080</v>
      </c>
      <c r="F49" s="52"/>
      <c r="G49" s="17">
        <v>73400</v>
      </c>
      <c r="H49" s="19"/>
      <c r="I49" s="1"/>
      <c r="J49" s="1"/>
      <c r="K49" s="1"/>
      <c r="L49" s="1"/>
      <c r="M49" s="1"/>
      <c r="N49" s="1"/>
    </row>
    <row r="50" spans="1:14" ht="47.25" x14ac:dyDescent="0.3">
      <c r="A50" s="14" t="s">
        <v>53</v>
      </c>
      <c r="B50" s="15" t="s">
        <v>102</v>
      </c>
      <c r="C50" s="15" t="s">
        <v>54</v>
      </c>
      <c r="D50" s="15"/>
      <c r="E50" s="51">
        <f>E51+E52</f>
        <v>401020</v>
      </c>
      <c r="F50" s="52"/>
      <c r="G50" s="17">
        <f>G51</f>
        <v>441100</v>
      </c>
      <c r="H50" s="17">
        <f>H51</f>
        <v>482650</v>
      </c>
      <c r="I50" s="1"/>
      <c r="J50" s="1"/>
      <c r="K50" s="1"/>
      <c r="L50" s="1"/>
      <c r="M50" s="1"/>
      <c r="N50" s="1"/>
    </row>
    <row r="51" spans="1:14" ht="81" customHeight="1" x14ac:dyDescent="0.3">
      <c r="A51" s="14" t="s">
        <v>31</v>
      </c>
      <c r="B51" s="15" t="s">
        <v>102</v>
      </c>
      <c r="C51" s="15" t="s">
        <v>54</v>
      </c>
      <c r="D51" s="15" t="s">
        <v>32</v>
      </c>
      <c r="E51" s="51">
        <v>374508.88</v>
      </c>
      <c r="F51" s="52"/>
      <c r="G51" s="17">
        <v>441100</v>
      </c>
      <c r="H51" s="17">
        <v>482650</v>
      </c>
      <c r="I51" s="1"/>
      <c r="J51" s="1"/>
      <c r="K51" s="1"/>
      <c r="L51" s="1"/>
      <c r="M51" s="1"/>
      <c r="N51" s="1"/>
    </row>
    <row r="52" spans="1:14" ht="31.5" x14ac:dyDescent="0.3">
      <c r="A52" s="14" t="s">
        <v>37</v>
      </c>
      <c r="B52" s="15">
        <v>791</v>
      </c>
      <c r="C52" s="15" t="s">
        <v>54</v>
      </c>
      <c r="D52" s="15">
        <v>200</v>
      </c>
      <c r="E52" s="51">
        <v>26511.119999999999</v>
      </c>
      <c r="F52" s="52"/>
      <c r="G52" s="17"/>
      <c r="H52" s="17"/>
      <c r="I52" s="1"/>
      <c r="J52" s="1"/>
      <c r="K52" s="1"/>
      <c r="L52" s="1"/>
      <c r="M52" s="1"/>
      <c r="N52" s="1"/>
    </row>
    <row r="53" spans="1:14" ht="126" x14ac:dyDescent="0.3">
      <c r="A53" s="14" t="s">
        <v>61</v>
      </c>
      <c r="B53" s="15" t="s">
        <v>102</v>
      </c>
      <c r="C53" s="15" t="s">
        <v>62</v>
      </c>
      <c r="D53" s="15"/>
      <c r="E53" s="51">
        <f>E54</f>
        <v>600000</v>
      </c>
      <c r="F53" s="52"/>
      <c r="G53" s="19"/>
      <c r="H53" s="19"/>
      <c r="I53" s="1"/>
      <c r="J53" s="1"/>
      <c r="K53" s="1"/>
      <c r="L53" s="1"/>
      <c r="M53" s="1"/>
      <c r="N53" s="1"/>
    </row>
    <row r="54" spans="1:14" ht="36.75" customHeight="1" x14ac:dyDescent="0.3">
      <c r="A54" s="14" t="s">
        <v>37</v>
      </c>
      <c r="B54" s="15" t="s">
        <v>102</v>
      </c>
      <c r="C54" s="15" t="s">
        <v>62</v>
      </c>
      <c r="D54" s="15" t="s">
        <v>38</v>
      </c>
      <c r="E54" s="51">
        <v>600000</v>
      </c>
      <c r="F54" s="52"/>
      <c r="G54" s="19"/>
      <c r="H54" s="19"/>
      <c r="I54" s="1"/>
      <c r="J54" s="1"/>
      <c r="K54" s="1"/>
      <c r="L54" s="1"/>
      <c r="M54" s="1"/>
      <c r="N54" s="1"/>
    </row>
    <row r="55" spans="1:14" ht="18.75" x14ac:dyDescent="0.3">
      <c r="A55" s="14" t="s">
        <v>94</v>
      </c>
      <c r="B55" s="15" t="s">
        <v>102</v>
      </c>
      <c r="C55" s="15" t="s">
        <v>95</v>
      </c>
      <c r="D55" s="15"/>
      <c r="E55" s="63"/>
      <c r="F55" s="64"/>
      <c r="G55" s="17">
        <f>G56</f>
        <v>171300</v>
      </c>
      <c r="H55" s="17">
        <f>H56</f>
        <v>320600</v>
      </c>
      <c r="I55" s="1"/>
      <c r="J55" s="1"/>
      <c r="K55" s="1"/>
      <c r="L55" s="1"/>
      <c r="M55" s="1"/>
      <c r="N55" s="1"/>
    </row>
    <row r="56" spans="1:14" ht="18.75" x14ac:dyDescent="0.3">
      <c r="A56" s="14" t="s">
        <v>96</v>
      </c>
      <c r="B56" s="15" t="s">
        <v>102</v>
      </c>
      <c r="C56" s="15" t="s">
        <v>95</v>
      </c>
      <c r="D56" s="15" t="s">
        <v>97</v>
      </c>
      <c r="E56" s="63"/>
      <c r="F56" s="64"/>
      <c r="G56" s="22">
        <v>171300</v>
      </c>
      <c r="H56" s="22">
        <v>320600</v>
      </c>
      <c r="I56" s="1"/>
      <c r="J56" s="1"/>
      <c r="K56" s="1"/>
      <c r="L56" s="1"/>
      <c r="M56" s="1"/>
      <c r="N56" s="1"/>
    </row>
    <row r="57" spans="1:14" ht="47.25" x14ac:dyDescent="0.3">
      <c r="A57" s="14" t="s">
        <v>113</v>
      </c>
      <c r="B57" s="15" t="s">
        <v>102</v>
      </c>
      <c r="C57" s="15" t="s">
        <v>117</v>
      </c>
      <c r="D57" s="15"/>
      <c r="E57" s="51">
        <f>E58</f>
        <v>203038.05</v>
      </c>
      <c r="F57" s="62"/>
      <c r="G57" s="38"/>
      <c r="H57" s="38"/>
      <c r="I57" s="1"/>
      <c r="J57" s="1"/>
      <c r="K57" s="1"/>
      <c r="L57" s="1"/>
      <c r="M57" s="1"/>
      <c r="N57" s="1"/>
    </row>
    <row r="58" spans="1:14" ht="31.5" x14ac:dyDescent="0.3">
      <c r="A58" s="14" t="s">
        <v>115</v>
      </c>
      <c r="B58" s="15" t="s">
        <v>102</v>
      </c>
      <c r="C58" s="15" t="s">
        <v>117</v>
      </c>
      <c r="D58" s="15">
        <v>200</v>
      </c>
      <c r="E58" s="51">
        <v>203038.05</v>
      </c>
      <c r="F58" s="62"/>
      <c r="G58" s="38"/>
      <c r="H58" s="38"/>
      <c r="I58" s="1"/>
      <c r="J58" s="1"/>
      <c r="K58" s="1"/>
      <c r="L58" s="1"/>
      <c r="M58" s="1"/>
      <c r="N58" s="1"/>
    </row>
    <row r="59" spans="1:14" ht="31.5" x14ac:dyDescent="0.3">
      <c r="A59" s="14" t="s">
        <v>120</v>
      </c>
      <c r="B59" s="15" t="s">
        <v>102</v>
      </c>
      <c r="C59" s="15" t="s">
        <v>118</v>
      </c>
      <c r="D59" s="15"/>
      <c r="E59" s="51">
        <f>E60</f>
        <v>5859855.1799999997</v>
      </c>
      <c r="F59" s="62"/>
      <c r="G59" s="38"/>
      <c r="H59" s="38"/>
      <c r="I59" s="1"/>
      <c r="J59" s="1"/>
      <c r="K59" s="1"/>
      <c r="L59" s="1"/>
      <c r="M59" s="1"/>
      <c r="N59" s="1"/>
    </row>
    <row r="60" spans="1:14" ht="31.5" x14ac:dyDescent="0.3">
      <c r="A60" s="14" t="s">
        <v>115</v>
      </c>
      <c r="B60" s="15" t="s">
        <v>102</v>
      </c>
      <c r="C60" s="15" t="s">
        <v>118</v>
      </c>
      <c r="D60" s="15">
        <v>200</v>
      </c>
      <c r="E60" s="51">
        <v>5859855.1799999997</v>
      </c>
      <c r="F60" s="67"/>
      <c r="G60" s="38"/>
      <c r="H60" s="38"/>
      <c r="I60" s="1"/>
      <c r="J60" s="1"/>
      <c r="K60" s="1"/>
      <c r="L60" s="1"/>
      <c r="M60" s="1"/>
      <c r="N60" s="1"/>
    </row>
    <row r="61" spans="1:14" ht="63" x14ac:dyDescent="0.3">
      <c r="A61" s="14" t="s">
        <v>111</v>
      </c>
      <c r="B61" s="15" t="s">
        <v>102</v>
      </c>
      <c r="C61" s="15" t="s">
        <v>119</v>
      </c>
      <c r="D61" s="15"/>
      <c r="E61" s="51">
        <f>E62</f>
        <v>315313.8</v>
      </c>
      <c r="F61" s="62"/>
      <c r="G61" s="38"/>
      <c r="H61" s="38"/>
      <c r="I61" s="1"/>
      <c r="J61" s="1"/>
      <c r="K61" s="1"/>
      <c r="L61" s="1"/>
      <c r="M61" s="1"/>
      <c r="N61" s="1"/>
    </row>
    <row r="62" spans="1:14" ht="31.5" x14ac:dyDescent="0.3">
      <c r="A62" s="14" t="s">
        <v>37</v>
      </c>
      <c r="B62" s="15" t="s">
        <v>102</v>
      </c>
      <c r="C62" s="15" t="s">
        <v>119</v>
      </c>
      <c r="D62" s="15">
        <v>200</v>
      </c>
      <c r="E62" s="51">
        <v>315313.8</v>
      </c>
      <c r="F62" s="62"/>
      <c r="G62" s="38"/>
      <c r="H62" s="38"/>
      <c r="I62" s="1"/>
      <c r="J62" s="1"/>
      <c r="K62" s="1"/>
      <c r="L62" s="1"/>
      <c r="M62" s="1"/>
      <c r="N62" s="1"/>
    </row>
    <row r="63" spans="1:14" ht="63" x14ac:dyDescent="0.3">
      <c r="A63" s="14" t="s">
        <v>123</v>
      </c>
      <c r="B63" s="15" t="s">
        <v>102</v>
      </c>
      <c r="C63" s="15" t="s">
        <v>122</v>
      </c>
      <c r="D63" s="15"/>
      <c r="E63" s="51">
        <f>E64</f>
        <v>200000</v>
      </c>
      <c r="F63" s="62"/>
      <c r="G63" s="38"/>
      <c r="H63" s="38"/>
      <c r="I63" s="1"/>
      <c r="J63" s="1"/>
      <c r="K63" s="1"/>
      <c r="L63" s="1"/>
      <c r="M63" s="1"/>
      <c r="N63" s="1"/>
    </row>
    <row r="64" spans="1:14" ht="31.5" x14ac:dyDescent="0.3">
      <c r="A64" s="14" t="s">
        <v>37</v>
      </c>
      <c r="B64" s="15" t="s">
        <v>102</v>
      </c>
      <c r="C64" s="15" t="s">
        <v>122</v>
      </c>
      <c r="D64" s="15" t="s">
        <v>38</v>
      </c>
      <c r="E64" s="51">
        <v>200000</v>
      </c>
      <c r="F64" s="62"/>
      <c r="G64" s="38"/>
      <c r="H64" s="38"/>
      <c r="I64" s="1"/>
      <c r="J64" s="1"/>
      <c r="K64" s="1"/>
      <c r="L64" s="1"/>
      <c r="M64" s="1"/>
      <c r="N64" s="1"/>
    </row>
    <row r="65" spans="1:14" ht="18.75" x14ac:dyDescent="0.3">
      <c r="A65" s="39"/>
      <c r="B65" s="40"/>
      <c r="C65" s="40"/>
      <c r="D65" s="40"/>
      <c r="E65" s="41"/>
      <c r="F65" s="41"/>
      <c r="G65" s="42"/>
      <c r="H65" s="42"/>
      <c r="I65" s="1"/>
      <c r="J65" s="1"/>
      <c r="K65" s="1"/>
      <c r="L65" s="1"/>
      <c r="M65" s="1"/>
      <c r="N65" s="1"/>
    </row>
    <row r="66" spans="1:14" ht="18.75" x14ac:dyDescent="0.3">
      <c r="A66" s="31" t="s">
        <v>142</v>
      </c>
      <c r="B66" s="31"/>
      <c r="C66" s="31"/>
      <c r="D66" s="31"/>
      <c r="E66" s="31"/>
      <c r="F66" s="31"/>
      <c r="G66" s="31"/>
      <c r="H66" s="31"/>
      <c r="I66" s="1"/>
      <c r="J66" s="1"/>
      <c r="K66" s="1"/>
      <c r="L66" s="1"/>
      <c r="M66" s="1"/>
      <c r="N66" s="1"/>
    </row>
    <row r="67" spans="1:14" ht="18.75" x14ac:dyDescent="0.3">
      <c r="A67" s="32" t="s">
        <v>2</v>
      </c>
      <c r="B67" s="31"/>
      <c r="C67" s="31"/>
      <c r="D67" s="33"/>
      <c r="E67" s="31"/>
      <c r="F67" s="31"/>
      <c r="G67" s="31"/>
      <c r="H67" s="31"/>
      <c r="I67" s="1"/>
      <c r="J67" s="1"/>
      <c r="K67" s="1"/>
      <c r="L67" s="1"/>
      <c r="M67" s="1"/>
      <c r="N67" s="1"/>
    </row>
    <row r="68" spans="1:14" ht="18.75" x14ac:dyDescent="0.3">
      <c r="A68" s="32" t="s">
        <v>103</v>
      </c>
      <c r="B68" s="31"/>
      <c r="C68" s="31"/>
      <c r="D68" s="33"/>
      <c r="E68" s="31"/>
      <c r="F68" s="31"/>
      <c r="G68" s="31"/>
      <c r="H68" s="31"/>
      <c r="I68" s="1"/>
      <c r="J68" s="1"/>
      <c r="K68" s="1"/>
      <c r="L68" s="1"/>
      <c r="M68" s="1"/>
      <c r="N68" s="1"/>
    </row>
    <row r="69" spans="1:14" ht="18.75" x14ac:dyDescent="0.3">
      <c r="A69" s="32" t="s">
        <v>4</v>
      </c>
      <c r="B69" s="31"/>
      <c r="C69" s="31"/>
      <c r="D69" s="33"/>
      <c r="E69" s="31"/>
      <c r="F69" s="31"/>
      <c r="G69" s="31"/>
      <c r="H69" s="31"/>
      <c r="I69" s="1"/>
      <c r="J69" s="1"/>
      <c r="K69" s="1"/>
      <c r="L69" s="1"/>
      <c r="M69" s="1"/>
      <c r="N69" s="1"/>
    </row>
    <row r="70" spans="1:14" ht="15.75" customHeight="1" x14ac:dyDescent="0.3">
      <c r="A70" s="32" t="s">
        <v>5</v>
      </c>
      <c r="B70" s="34" t="s">
        <v>104</v>
      </c>
      <c r="C70" s="31"/>
      <c r="D70" s="33"/>
      <c r="E70" s="31"/>
      <c r="F70" s="31"/>
      <c r="G70" s="31"/>
      <c r="H70" s="31"/>
      <c r="I70" s="1"/>
      <c r="J70" s="1"/>
      <c r="K70" s="1"/>
      <c r="L70" s="1"/>
      <c r="M70" s="1"/>
      <c r="N70" s="1"/>
    </row>
    <row r="71" spans="1:14" ht="18.75" x14ac:dyDescent="0.3">
      <c r="A71" s="31"/>
      <c r="B71" s="31"/>
      <c r="C71" s="31"/>
      <c r="D71" s="31"/>
      <c r="E71" s="31"/>
      <c r="F71" s="31"/>
      <c r="G71" s="31"/>
      <c r="H71" s="31"/>
      <c r="I71" s="1"/>
      <c r="J71" s="1"/>
      <c r="K71" s="1"/>
      <c r="L71" s="1"/>
      <c r="M71" s="1"/>
      <c r="N71" s="1"/>
    </row>
    <row r="72" spans="1:14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</sheetData>
  <mergeCells count="64">
    <mergeCell ref="E52:F52"/>
    <mergeCell ref="E63:F63"/>
    <mergeCell ref="E64:F64"/>
    <mergeCell ref="E33:F33"/>
    <mergeCell ref="E62:F62"/>
    <mergeCell ref="E57:F57"/>
    <mergeCell ref="E58:F58"/>
    <mergeCell ref="E59:F59"/>
    <mergeCell ref="E60:F60"/>
    <mergeCell ref="E61:F61"/>
    <mergeCell ref="E51:F51"/>
    <mergeCell ref="E53:F53"/>
    <mergeCell ref="E54:F54"/>
    <mergeCell ref="E55:F55"/>
    <mergeCell ref="E56:F56"/>
    <mergeCell ref="E50:F50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38:F38"/>
    <mergeCell ref="E23:F23"/>
    <mergeCell ref="E24:F24"/>
    <mergeCell ref="E25:F25"/>
    <mergeCell ref="E26:F26"/>
    <mergeCell ref="E29:F29"/>
    <mergeCell ref="E30:F30"/>
    <mergeCell ref="E31:F31"/>
    <mergeCell ref="E32:F32"/>
    <mergeCell ref="E34:F34"/>
    <mergeCell ref="E35:F35"/>
    <mergeCell ref="E37:F37"/>
    <mergeCell ref="E36:F36"/>
    <mergeCell ref="E27:F27"/>
    <mergeCell ref="E28:F28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A8:H13"/>
    <mergeCell ref="A1:E7"/>
    <mergeCell ref="F1:H1"/>
    <mergeCell ref="F2:H2"/>
    <mergeCell ref="F3:H3"/>
    <mergeCell ref="F4:H4"/>
    <mergeCell ref="F5:H5"/>
    <mergeCell ref="F6:H6"/>
    <mergeCell ref="F7:H7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opLeftCell="A4" zoomScale="80" zoomScaleNormal="80" workbookViewId="0">
      <selection activeCell="J11" sqref="J11"/>
    </sheetView>
  </sheetViews>
  <sheetFormatPr defaultRowHeight="15" x14ac:dyDescent="0.25"/>
  <cols>
    <col min="1" max="1" width="27.85546875" customWidth="1"/>
    <col min="4" max="4" width="4" customWidth="1"/>
    <col min="5" max="5" width="2.140625" hidden="1" customWidth="1"/>
    <col min="6" max="6" width="13.7109375" customWidth="1"/>
    <col min="7" max="7" width="11.7109375" customWidth="1"/>
    <col min="8" max="8" width="11.5703125" customWidth="1"/>
  </cols>
  <sheetData>
    <row r="1" spans="1:14" ht="19.149999999999999" customHeight="1" x14ac:dyDescent="0.3">
      <c r="A1" s="72"/>
      <c r="B1" s="72"/>
      <c r="C1" s="72"/>
      <c r="D1" s="72"/>
      <c r="E1" s="72"/>
      <c r="F1" s="72" t="s">
        <v>128</v>
      </c>
      <c r="G1" s="72"/>
      <c r="H1" s="72"/>
      <c r="I1" s="1"/>
      <c r="J1" s="1"/>
      <c r="K1" s="1"/>
      <c r="L1" s="1"/>
      <c r="M1" s="1"/>
      <c r="N1" s="1"/>
    </row>
    <row r="2" spans="1:14" ht="21.6" customHeight="1" x14ac:dyDescent="0.3">
      <c r="A2" s="72"/>
      <c r="B2" s="72"/>
      <c r="C2" s="72"/>
      <c r="D2" s="72"/>
      <c r="E2" s="72"/>
      <c r="F2" s="72" t="s">
        <v>1</v>
      </c>
      <c r="G2" s="72"/>
      <c r="H2" s="72"/>
      <c r="I2" s="1"/>
      <c r="J2" s="1"/>
      <c r="K2" s="1"/>
      <c r="L2" s="1"/>
      <c r="M2" s="1"/>
      <c r="N2" s="1"/>
    </row>
    <row r="3" spans="1:14" ht="19.149999999999999" customHeight="1" x14ac:dyDescent="0.3">
      <c r="A3" s="72"/>
      <c r="B3" s="72"/>
      <c r="C3" s="72"/>
      <c r="D3" s="72"/>
      <c r="E3" s="72"/>
      <c r="F3" s="72" t="s">
        <v>2</v>
      </c>
      <c r="G3" s="72"/>
      <c r="H3" s="72"/>
      <c r="I3" s="1"/>
      <c r="J3" s="1"/>
      <c r="K3" s="1"/>
      <c r="L3" s="1"/>
      <c r="M3" s="1"/>
      <c r="N3" s="1"/>
    </row>
    <row r="4" spans="1:14" ht="19.149999999999999" customHeight="1" x14ac:dyDescent="0.3">
      <c r="A4" s="72"/>
      <c r="B4" s="72"/>
      <c r="C4" s="72"/>
      <c r="D4" s="72"/>
      <c r="E4" s="72"/>
      <c r="F4" s="72" t="s">
        <v>3</v>
      </c>
      <c r="G4" s="72"/>
      <c r="H4" s="72"/>
      <c r="I4" s="1"/>
      <c r="J4" s="1"/>
      <c r="K4" s="1"/>
      <c r="L4" s="1"/>
      <c r="M4" s="1"/>
      <c r="N4" s="1"/>
    </row>
    <row r="5" spans="1:14" ht="19.149999999999999" customHeight="1" x14ac:dyDescent="0.3">
      <c r="A5" s="72"/>
      <c r="B5" s="72"/>
      <c r="C5" s="72"/>
      <c r="D5" s="72"/>
      <c r="E5" s="72"/>
      <c r="F5" s="72" t="s">
        <v>4</v>
      </c>
      <c r="G5" s="72"/>
      <c r="H5" s="72"/>
      <c r="I5" s="1"/>
      <c r="J5" s="1"/>
      <c r="K5" s="1"/>
      <c r="L5" s="1"/>
      <c r="M5" s="1"/>
      <c r="N5" s="1"/>
    </row>
    <row r="6" spans="1:14" ht="19.149999999999999" customHeight="1" x14ac:dyDescent="0.3">
      <c r="A6" s="72"/>
      <c r="B6" s="72"/>
      <c r="C6" s="72"/>
      <c r="D6" s="72"/>
      <c r="E6" s="72"/>
      <c r="F6" s="72" t="s">
        <v>5</v>
      </c>
      <c r="G6" s="72"/>
      <c r="H6" s="72"/>
      <c r="I6" s="1"/>
      <c r="J6" s="1"/>
      <c r="K6" s="1"/>
      <c r="L6" s="1"/>
      <c r="M6" s="1"/>
      <c r="N6" s="1"/>
    </row>
    <row r="7" spans="1:14" ht="31.15" customHeight="1" x14ac:dyDescent="0.3">
      <c r="A7" s="72"/>
      <c r="B7" s="72"/>
      <c r="C7" s="72"/>
      <c r="D7" s="72"/>
      <c r="E7" s="72"/>
      <c r="F7" s="72" t="s">
        <v>143</v>
      </c>
      <c r="G7" s="72"/>
      <c r="H7" s="72"/>
      <c r="I7" s="1"/>
      <c r="J7" s="1"/>
      <c r="K7" s="1"/>
      <c r="L7" s="1"/>
      <c r="M7" s="1"/>
      <c r="N7" s="1"/>
    </row>
    <row r="8" spans="1:14" ht="65.25" customHeight="1" x14ac:dyDescent="0.3">
      <c r="A8" s="73" t="s">
        <v>129</v>
      </c>
      <c r="B8" s="74"/>
      <c r="C8" s="74"/>
      <c r="D8" s="74"/>
      <c r="E8" s="74"/>
      <c r="F8" s="74"/>
      <c r="G8" s="74"/>
      <c r="H8" s="74"/>
    </row>
    <row r="9" spans="1:14" ht="18.75" x14ac:dyDescent="0.3">
      <c r="A9" s="75" t="s">
        <v>6</v>
      </c>
      <c r="B9" s="75"/>
      <c r="C9" s="75"/>
      <c r="D9" s="75"/>
      <c r="E9" s="75"/>
      <c r="F9" s="75"/>
      <c r="G9" s="75"/>
      <c r="H9" s="75"/>
    </row>
    <row r="10" spans="1:14" ht="53.45" customHeight="1" x14ac:dyDescent="0.25">
      <c r="A10" s="2" t="s">
        <v>130</v>
      </c>
      <c r="B10" s="76" t="s">
        <v>131</v>
      </c>
      <c r="C10" s="77"/>
      <c r="D10" s="77"/>
      <c r="E10" s="78"/>
      <c r="F10" s="3" t="s">
        <v>12</v>
      </c>
      <c r="G10" s="2" t="s">
        <v>13</v>
      </c>
      <c r="H10" s="3" t="s">
        <v>14</v>
      </c>
    </row>
    <row r="11" spans="1:14" ht="93.75" customHeight="1" x14ac:dyDescent="0.3">
      <c r="A11" s="4" t="s">
        <v>132</v>
      </c>
      <c r="B11" s="69" t="s">
        <v>133</v>
      </c>
      <c r="C11" s="70"/>
      <c r="D11" s="70"/>
      <c r="E11" s="71"/>
      <c r="F11" s="5">
        <f t="shared" ref="F11:H12" si="0">F12</f>
        <v>507371.38</v>
      </c>
      <c r="G11" s="6">
        <f t="shared" si="0"/>
        <v>0</v>
      </c>
      <c r="H11" s="6">
        <f t="shared" si="0"/>
        <v>0</v>
      </c>
    </row>
    <row r="12" spans="1:14" ht="81.75" customHeight="1" x14ac:dyDescent="0.3">
      <c r="A12" s="4" t="s">
        <v>134</v>
      </c>
      <c r="B12" s="69" t="s">
        <v>135</v>
      </c>
      <c r="C12" s="70"/>
      <c r="D12" s="70"/>
      <c r="E12" s="71"/>
      <c r="F12" s="5">
        <f t="shared" si="0"/>
        <v>507371.38</v>
      </c>
      <c r="G12" s="6">
        <f t="shared" si="0"/>
        <v>0</v>
      </c>
      <c r="H12" s="6">
        <f t="shared" si="0"/>
        <v>0</v>
      </c>
    </row>
    <row r="13" spans="1:14" ht="115.5" customHeight="1" x14ac:dyDescent="0.3">
      <c r="A13" s="4" t="s">
        <v>136</v>
      </c>
      <c r="B13" s="69" t="s">
        <v>137</v>
      </c>
      <c r="C13" s="70"/>
      <c r="D13" s="70"/>
      <c r="E13" s="71"/>
      <c r="F13" s="5">
        <v>507371.38</v>
      </c>
      <c r="G13" s="6">
        <v>0</v>
      </c>
      <c r="H13" s="6">
        <v>0</v>
      </c>
    </row>
    <row r="16" spans="1:14" ht="18.75" x14ac:dyDescent="0.3">
      <c r="A16" s="7" t="s">
        <v>139</v>
      </c>
      <c r="E16" s="1" t="s">
        <v>138</v>
      </c>
      <c r="F16" s="1" t="s">
        <v>140</v>
      </c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прил.2</vt:lpstr>
      <vt:lpstr>прил.3</vt:lpstr>
      <vt:lpstr>прил.4</vt:lpstr>
      <vt:lpstr>прил.1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2024-12-26T07:06:33Z</cp:lastPrinted>
  <dcterms:created xsi:type="dcterms:W3CDTF">2023-11-15T04:30:58Z</dcterms:created>
  <dcterms:modified xsi:type="dcterms:W3CDTF">2024-12-27T05:57:28Z</dcterms:modified>
</cp:coreProperties>
</file>