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96.заседание 29.06.2023\"/>
    </mc:Choice>
  </mc:AlternateContent>
  <bookViews>
    <workbookView xWindow="0" yWindow="0" windowWidth="28800" windowHeight="11835" activeTab="2"/>
  </bookViews>
  <sheets>
    <sheet name="прил. 3" sheetId="1" r:id="rId1"/>
    <sheet name="прил.4" sheetId="3" r:id="rId2"/>
    <sheet name="прил.5" sheetId="5" r:id="rId3"/>
    <sheet name="прил.1" sheetId="6" r:id="rId4"/>
  </sheets>
  <calcPr calcId="152511"/>
</workbook>
</file>

<file path=xl/calcChain.xml><?xml version="1.0" encoding="utf-8"?>
<calcChain xmlns="http://schemas.openxmlformats.org/spreadsheetml/2006/main">
  <c r="E11" i="5" l="1"/>
  <c r="D10" i="3"/>
  <c r="E36" i="5"/>
  <c r="D35" i="3"/>
  <c r="E49" i="1"/>
  <c r="E47" i="1" l="1"/>
  <c r="E46" i="1" s="1"/>
  <c r="E45" i="5"/>
  <c r="D44" i="3"/>
  <c r="E62" i="1"/>
  <c r="E42" i="5"/>
  <c r="D41" i="3"/>
  <c r="E54" i="1"/>
  <c r="E59" i="1"/>
  <c r="E47" i="5" l="1"/>
  <c r="D46" i="3"/>
  <c r="E38" i="5"/>
  <c r="D37" i="3"/>
  <c r="E10" i="1"/>
  <c r="E16" i="1"/>
  <c r="E66" i="1" l="1"/>
  <c r="E58" i="1" s="1"/>
  <c r="E52" i="1" l="1"/>
  <c r="E51" i="1" s="1"/>
  <c r="E10" i="6" l="1"/>
  <c r="E9" i="6" s="1"/>
  <c r="D10" i="6"/>
  <c r="D9" i="6" s="1"/>
  <c r="C10" i="6"/>
  <c r="C9" i="6" s="1"/>
  <c r="G42" i="5" l="1"/>
  <c r="E51" i="5"/>
  <c r="G51" i="5"/>
  <c r="F51" i="5"/>
  <c r="F49" i="5"/>
  <c r="F42" i="5"/>
  <c r="G34" i="5"/>
  <c r="F34" i="5"/>
  <c r="F32" i="5"/>
  <c r="G30" i="5"/>
  <c r="F30" i="5"/>
  <c r="G28" i="5"/>
  <c r="F28" i="5"/>
  <c r="G26" i="5"/>
  <c r="F26" i="5"/>
  <c r="F11" i="5" s="1"/>
  <c r="G23" i="5"/>
  <c r="F23" i="5"/>
  <c r="G19" i="5"/>
  <c r="F19" i="5"/>
  <c r="G14" i="5"/>
  <c r="F14" i="5"/>
  <c r="G12" i="5"/>
  <c r="F12" i="5"/>
  <c r="F41" i="3"/>
  <c r="D50" i="3"/>
  <c r="F50" i="3"/>
  <c r="E50" i="3"/>
  <c r="E48" i="3"/>
  <c r="E41" i="3"/>
  <c r="F33" i="3"/>
  <c r="E33" i="3"/>
  <c r="E31" i="3"/>
  <c r="E29" i="3"/>
  <c r="F27" i="3"/>
  <c r="E27" i="3"/>
  <c r="F25" i="3"/>
  <c r="E25" i="3"/>
  <c r="E10" i="3" s="1"/>
  <c r="F22" i="3"/>
  <c r="F10" i="3" s="1"/>
  <c r="F9" i="3" s="1"/>
  <c r="E22" i="3"/>
  <c r="F18" i="3"/>
  <c r="E18" i="3"/>
  <c r="F13" i="3"/>
  <c r="E13" i="3"/>
  <c r="F11" i="3"/>
  <c r="E11" i="3"/>
  <c r="F37" i="1"/>
  <c r="F38" i="1"/>
  <c r="G77" i="1"/>
  <c r="F77" i="1"/>
  <c r="F76" i="1" s="1"/>
  <c r="F75" i="1" s="1"/>
  <c r="F74" i="1" s="1"/>
  <c r="G76" i="1"/>
  <c r="G75" i="1" s="1"/>
  <c r="G74" i="1" s="1"/>
  <c r="F70" i="1"/>
  <c r="F69" i="1" s="1"/>
  <c r="F68" i="1" s="1"/>
  <c r="F59" i="1"/>
  <c r="G58" i="1"/>
  <c r="G54" i="1" s="1"/>
  <c r="F58" i="1"/>
  <c r="F54" i="1" s="1"/>
  <c r="G47" i="1"/>
  <c r="G46" i="1" s="1"/>
  <c r="G45" i="1" s="1"/>
  <c r="F47" i="1"/>
  <c r="F46" i="1" s="1"/>
  <c r="F45" i="1" s="1"/>
  <c r="F43" i="1"/>
  <c r="F42" i="1" s="1"/>
  <c r="G34" i="1"/>
  <c r="G33" i="1" s="1"/>
  <c r="G32" i="1" s="1"/>
  <c r="F34" i="1"/>
  <c r="F33" i="1" s="1"/>
  <c r="F32" i="1" s="1"/>
  <c r="G29" i="1"/>
  <c r="G28" i="1" s="1"/>
  <c r="F29" i="1"/>
  <c r="F28" i="1" s="1"/>
  <c r="G16" i="1"/>
  <c r="G15" i="1" s="1"/>
  <c r="F16" i="1"/>
  <c r="F15" i="1" s="1"/>
  <c r="G13" i="1"/>
  <c r="G12" i="1" s="1"/>
  <c r="G11" i="1" s="1"/>
  <c r="F13" i="1"/>
  <c r="F12" i="1" s="1"/>
  <c r="F11" i="1" s="1"/>
  <c r="E32" i="5"/>
  <c r="E28" i="5"/>
  <c r="E26" i="5"/>
  <c r="E23" i="5"/>
  <c r="E19" i="5"/>
  <c r="E14" i="5"/>
  <c r="E12" i="5"/>
  <c r="D11" i="3"/>
  <c r="D13" i="3"/>
  <c r="D31" i="3"/>
  <c r="D27" i="3"/>
  <c r="E43" i="1"/>
  <c r="E42" i="1" s="1"/>
  <c r="E37" i="1"/>
  <c r="E38" i="1"/>
  <c r="D25" i="3"/>
  <c r="D18" i="3"/>
  <c r="G11" i="5" l="1"/>
  <c r="G10" i="5" s="1"/>
  <c r="G9" i="5" s="1"/>
  <c r="F36" i="1"/>
  <c r="F10" i="1"/>
  <c r="F9" i="1" s="1"/>
  <c r="E36" i="1"/>
  <c r="G10" i="1"/>
  <c r="G9" i="1" s="1"/>
  <c r="F10" i="5"/>
  <c r="F9" i="5" s="1"/>
  <c r="E9" i="3"/>
  <c r="E34" i="1" l="1"/>
  <c r="E22" i="1"/>
  <c r="E21" i="1" s="1"/>
  <c r="E13" i="1" l="1"/>
  <c r="E12" i="1" s="1"/>
  <c r="E11" i="1" s="1"/>
  <c r="E33" i="1" l="1"/>
  <c r="E32" i="1" s="1"/>
  <c r="E10" i="5"/>
  <c r="E9" i="5" s="1"/>
  <c r="D9" i="3"/>
  <c r="D22" i="3"/>
  <c r="E68" i="1"/>
  <c r="E29" i="1"/>
  <c r="E28" i="1" s="1"/>
  <c r="E45" i="1"/>
  <c r="E15" i="1"/>
  <c r="E9" i="1" l="1"/>
</calcChain>
</file>

<file path=xl/sharedStrings.xml><?xml version="1.0" encoding="utf-8"?>
<sst xmlns="http://schemas.openxmlformats.org/spreadsheetml/2006/main" count="324" uniqueCount="116">
  <si>
    <t>Наименование</t>
  </si>
  <si>
    <t>РзПр</t>
  </si>
  <si>
    <t>Цср</t>
  </si>
  <si>
    <t>Вр</t>
  </si>
  <si>
    <t>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</si>
  <si>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</si>
  <si>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</si>
  <si>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</si>
  <si>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</si>
  <si>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</si>
  <si>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</si>
  <si>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</si>
  <si>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</si>
  <si>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Резервные фонды</t>
  </si>
  <si>
    <t>Непрограммные расходы</t>
  </si>
  <si>
    <t>Резервные фонды местных администраций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</si>
  <si>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</si>
  <si>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</si>
  <si>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</si>
  <si>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ЭКОНОМИКА</t>
  </si>
  <si>
    <t>Дорожное хозяйство (дорожные фонды)</t>
  </si>
  <si>
    <t>Дорожное хозяйство</t>
  </si>
  <si>
    <t>ЖИЛИЩНО-КОММУНАЛЬНОЕ ХОЗЯЙСТВО</t>
  </si>
  <si>
    <t>Благоустройство</t>
  </si>
  <si>
    <t>Мероприятия по благоустройству территорий населенных пунктов</t>
  </si>
  <si>
    <t xml:space="preserve">Глава сельского поселения </t>
  </si>
  <si>
    <t xml:space="preserve">муниципального района </t>
  </si>
  <si>
    <t>Туймазинский район</t>
  </si>
  <si>
    <t>Республики Башкортостан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</si>
  <si>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</si>
  <si>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</si>
  <si>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</si>
  <si>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</si>
  <si>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</si>
  <si>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</si>
  <si>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</si>
  <si>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</si>
  <si>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</si>
  <si>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0503</t>
  </si>
  <si>
    <t>Вед.</t>
  </si>
  <si>
    <t>Условно утвержденные расходы</t>
  </si>
  <si>
    <t>Иные средства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</si>
  <si>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</si>
  <si>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</si>
  <si>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</si>
  <si>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</si>
  <si>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</si>
  <si>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</si>
  <si>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0113</t>
  </si>
  <si>
    <t>Другие общегосударственные вопросы</t>
  </si>
  <si>
    <t>Содержание и обслуживание муниципальной казны</t>
  </si>
  <si>
    <t>Организация и содержание мест захоронения</t>
  </si>
  <si>
    <t>Закупка товаров, работ и услуг для обеспечения государственных (муниципальных) нужд</t>
  </si>
  <si>
    <t>2023 год</t>
  </si>
  <si>
    <t>к решению Совета сельского поселения Гафуровский сельсовет муниципального района Туймазинский район РБ</t>
  </si>
  <si>
    <t>Гафуровский сельсовет</t>
  </si>
  <si>
    <t>Администрация сельского поселения Гафуровский сельсовет муниципального района Туймазинский район РБ</t>
  </si>
  <si>
    <t>Р.Р. Сафин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</si>
  <si>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</si>
  <si>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</si>
  <si>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</si>
  <si>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</si>
  <si>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</si>
  <si>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</si>
  <si>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791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</si>
  <si>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</si>
  <si>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</si>
  <si>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</si>
  <si>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</si>
  <si>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</si>
  <si>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1600041200</t>
  </si>
  <si>
    <t xml:space="preserve">Закупка товаров и работ и услуг для государственных (муниципальных) нужд         </t>
  </si>
  <si>
    <t>200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</si>
  <si>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</si>
  <si>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230000,0</t>
  </si>
  <si>
    <t>50000,0</t>
  </si>
  <si>
    <t>2024 год</t>
  </si>
  <si>
    <t>Приложение № 4</t>
  </si>
  <si>
    <t>Муниципальная программа "Развитие территории сельского поселения Гафуровский сельсовет на 2023-2025 годы"</t>
  </si>
  <si>
    <t>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</si>
  <si>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</si>
  <si>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</si>
  <si>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2025 год</t>
  </si>
  <si>
    <t xml:space="preserve">                                                                                                                                                                                                            (руб.)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</si>
  <si>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2023-2025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</si>
  <si>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2023-2025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</si>
  <si>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                                                                                                                                                                                                  руб.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</si>
  <si>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2023-2025 годы </t>
  </si>
  <si>
    <t xml:space="preserve">                                                                                                                                                                                                     руб.</t>
  </si>
  <si>
    <t>Приложение № 3</t>
  </si>
  <si>
    <t>Приложение № 1</t>
  </si>
  <si>
    <t>к решению Совета сельского поселения                                                                  Гафуровский  сельсовет муниципального                                                      района Туймазинский  район Республики Башкортостан</t>
  </si>
  <si>
    <t>руб.</t>
  </si>
  <si>
    <t>Коды бюджетной классификации</t>
  </si>
  <si>
    <t>Наименование кода бюджетной классификации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</si>
  <si>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</si>
  <si>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</si>
  <si>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</si>
  <si>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</si>
  <si>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муниципального района Туймазинский район</t>
  </si>
  <si>
    <t>01 05 02 01 10 0000 000</t>
  </si>
  <si>
    <t>Изменение прочих остатков денежных средств бюджетов сельских поселений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</si>
  <si>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2023 год</t>
  </si>
  <si>
    <t>Другие вопросы в области национальной экономики</t>
  </si>
  <si>
    <t>0412</t>
  </si>
  <si>
    <t>Проведение работ по землеустройству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</si>
  <si>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</si>
  <si>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16000S2010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</si>
  <si>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</si>
  <si>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</si>
  <si>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Приложение № 5</t>
  </si>
  <si>
    <t>Республики Башкортостан                                                           Р.Р. Сафин</t>
  </si>
  <si>
    <t>от 06 июля 2023 года № 263</t>
  </si>
  <si>
    <t>от 06 июля  2023 г. № 263</t>
  </si>
  <si>
    <t>от 06  июля 2023 г. № 263</t>
  </si>
  <si>
    <t>от 06  июля  2023 г. № 263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</si>
</sst>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wrapText="1"/>
    </xf>
    <xf numFmtId="0" fontId="0" fillId="0" borderId="0" xfId="0" applyAlignment="1">
      <alignment horizontal="right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 wrapText="1"/>
    </xf>
    <xf numFmtId="2" fontId="10" fillId="0" borderId="1" xfId="0" applyNumberFormat="1" applyFont="1" applyBorder="1" applyAlignment="1">
      <alignment horizontal="center"/>
    </xf>
    <xf numFmtId="2" fontId="3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4" xfId="0" applyNumberFormat="1" applyFont="1" applyFill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 wrapText="1"/>
    </xf>
    <xf numFmtId="0" fontId="0" fillId="0" borderId="1" xfId="0" applyBorder="1"/>
    <xf numFmtId="49" fontId="7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wrapText="1"/>
    </xf>
    <xf numFmtId="2" fontId="0" fillId="0" borderId="1" xfId="0" applyNumberFormat="1" applyBorder="1"/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/>
    </xf>
    <xf numFmtId="0" fontId="0" fillId="0" borderId="0" xfId="0" applyAlignment="1"/>
    <xf numFmtId="0" fontId="10" fillId="0" borderId="0" xfId="0" applyFont="1" applyAlignment="1">
      <alignment horizontal="center" wrapText="1"/>
    </xf>
    <xf numFmtId="0" fontId="8" fillId="0" borderId="0" xfId="0" applyFont="1" applyAlignment="1">
      <alignment horizontal="right" vertical="top"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workbookViewId="0">
      <selection activeCell="B3" sqref="B3:E3"/>
    </sheetView>
  </sheetViews>
  <sheetFormatPr defaultRowHeight="15" x14ac:dyDescent="0.25"/>
  <cols>
    <col min="1" max="1" width="29" customWidth="1"/>
    <col min="2" max="2" width="7.85546875" customWidth="1"/>
    <col min="3" max="3" width="11.5703125" customWidth="1"/>
    <col min="4" max="4" width="6.28515625" customWidth="1"/>
    <col min="5" max="5" width="12.85546875" style="12" customWidth="1"/>
    <col min="6" max="6" width="12.140625" customWidth="1"/>
    <col min="7" max="7" width="12.42578125" customWidth="1"/>
  </cols>
  <sheetData>
    <row r="1" spans="1:7" ht="15" customHeight="1" x14ac:dyDescent="0.25">
      <c r="A1" s="56"/>
      <c r="B1" s="57" t="s">
        <v>89</v>
      </c>
      <c r="C1" s="57"/>
      <c r="D1" s="57"/>
      <c r="E1" s="57"/>
    </row>
    <row r="2" spans="1:7" ht="38.25" customHeight="1" x14ac:dyDescent="0.25">
      <c r="A2" s="56"/>
      <c r="B2" s="55" t="s">
        <v>54</v>
      </c>
      <c r="C2" s="55"/>
      <c r="D2" s="55"/>
      <c r="E2" s="55"/>
    </row>
    <row r="3" spans="1:7" ht="15" customHeight="1" x14ac:dyDescent="0.25">
      <c r="A3" s="1"/>
      <c r="B3" s="55" t="s">
        <v>113</v>
      </c>
      <c r="C3" s="55"/>
      <c r="D3" s="55"/>
      <c r="E3" s="55"/>
    </row>
    <row r="4" spans="1:7" x14ac:dyDescent="0.25">
      <c r="A4" s="3"/>
    </row>
    <row r="5" spans="1:7" ht="64.5" customHeight="1" x14ac:dyDescent="0.25">
      <c r="A5" s="59" t="s">
        <v>84</v>
      </c>
      <c r="B5" s="59"/>
      <c r="C5" s="59"/>
      <c r="D5" s="59"/>
      <c r="E5" s="59"/>
      <c r="F5" s="59"/>
      <c r="G5" s="59"/>
    </row>
    <row r="6" spans="1:7" x14ac:dyDescent="0.25">
      <c r="A6" s="3"/>
    </row>
    <row r="7" spans="1:7" x14ac:dyDescent="0.25">
      <c r="A7" s="58" t="s">
        <v>83</v>
      </c>
      <c r="B7" s="58"/>
      <c r="C7" s="58"/>
      <c r="D7" s="58"/>
      <c r="E7" s="58"/>
      <c r="F7" s="58"/>
      <c r="G7" s="58"/>
    </row>
    <row r="8" spans="1:7" ht="21.75" customHeight="1" x14ac:dyDescent="0.25">
      <c r="A8" s="5" t="s">
        <v>0</v>
      </c>
      <c r="B8" s="5" t="s">
        <v>1</v>
      </c>
      <c r="C8" s="5" t="s">
        <v>2</v>
      </c>
      <c r="D8" s="5" t="s">
        <v>3</v>
      </c>
      <c r="E8" s="13" t="s">
        <v>53</v>
      </c>
      <c r="F8" s="5" t="s">
        <v>76</v>
      </c>
      <c r="G8" s="13" t="s">
        <v>82</v>
      </c>
    </row>
    <row r="9" spans="1:7" ht="19.5" customHeight="1" x14ac:dyDescent="0.25">
      <c r="A9" s="6" t="s">
        <v>4</v>
      </c>
      <c r="B9" s="7"/>
      <c r="C9" s="7"/>
      <c r="D9" s="7"/>
      <c r="E9" s="44">
        <f>E10+E32+E36+E45+E54+E68</f>
        <v>12728709.07</v>
      </c>
      <c r="F9" s="44">
        <f>F10+F32+F36+F45+F54+F68+F74</f>
        <v>8216350</v>
      </c>
      <c r="G9" s="44">
        <f>G10+G32+G36+G45+G54+G68+G74</f>
        <v>7892650</v>
      </c>
    </row>
    <row r="10" spans="1:7" ht="34.5" customHeight="1" x14ac:dyDescent="0.25">
      <c r="A10" s="6" t="s">
        <v>5</v>
      </c>
      <c r="B10" s="8" t="s">
        <v>29</v>
      </c>
      <c r="C10" s="7"/>
      <c r="D10" s="7"/>
      <c r="E10" s="44">
        <f>E14+E17+E18+E19+E20+E23+E27+E30+E31</f>
        <v>4933204.83</v>
      </c>
      <c r="F10" s="44">
        <f>F11+F15+F21+F24+F28</f>
        <v>4526000</v>
      </c>
      <c r="G10" s="44">
        <f>G11+G15+G21+G24+G28</f>
        <v>4410700</v>
      </c>
    </row>
    <row r="11" spans="1:7" ht="57.75" customHeight="1" x14ac:dyDescent="0.25">
      <c r="A11" s="9" t="s">
        <v>6</v>
      </c>
      <c r="B11" s="10" t="s">
        <v>30</v>
      </c>
      <c r="C11" s="5"/>
      <c r="D11" s="5"/>
      <c r="E11" s="45">
        <f>E12</f>
        <v>1198324</v>
      </c>
      <c r="F11" s="45">
        <f t="shared" ref="F11:G13" si="0">F12</f>
        <v>1113600</v>
      </c>
      <c r="G11" s="45">
        <f t="shared" si="0"/>
        <v>1113600</v>
      </c>
    </row>
    <row r="12" spans="1:7" ht="72.75" customHeight="1" x14ac:dyDescent="0.25">
      <c r="A12" s="9" t="s">
        <v>78</v>
      </c>
      <c r="B12" s="10" t="s">
        <v>30</v>
      </c>
      <c r="C12" s="5">
        <v>1600000000</v>
      </c>
      <c r="D12" s="5"/>
      <c r="E12" s="45">
        <f>E13</f>
        <v>1198324</v>
      </c>
      <c r="F12" s="45">
        <f t="shared" si="0"/>
        <v>1113600</v>
      </c>
      <c r="G12" s="45">
        <f t="shared" si="0"/>
        <v>1113600</v>
      </c>
    </row>
    <row r="13" spans="1:7" ht="30" customHeight="1" x14ac:dyDescent="0.25">
      <c r="A13" s="9" t="s">
        <v>7</v>
      </c>
      <c r="B13" s="10" t="s">
        <v>30</v>
      </c>
      <c r="C13" s="5">
        <v>1600002030</v>
      </c>
      <c r="D13" s="5"/>
      <c r="E13" s="45">
        <f>E14</f>
        <v>1198324</v>
      </c>
      <c r="F13" s="45">
        <f t="shared" si="0"/>
        <v>1113600</v>
      </c>
      <c r="G13" s="45">
        <f t="shared" si="0"/>
        <v>1113600</v>
      </c>
    </row>
    <row r="14" spans="1:7" ht="135.75" customHeight="1" x14ac:dyDescent="0.25">
      <c r="A14" s="9" t="s">
        <v>8</v>
      </c>
      <c r="B14" s="10" t="s">
        <v>30</v>
      </c>
      <c r="C14" s="5">
        <v>1600002030</v>
      </c>
      <c r="D14" s="5">
        <v>100</v>
      </c>
      <c r="E14" s="45">
        <v>1198324</v>
      </c>
      <c r="F14" s="45">
        <v>1113600</v>
      </c>
      <c r="G14" s="45">
        <v>1113600</v>
      </c>
    </row>
    <row r="15" spans="1:7" ht="126.75" customHeight="1" x14ac:dyDescent="0.25">
      <c r="A15" s="9" t="s">
        <v>9</v>
      </c>
      <c r="B15" s="10" t="s">
        <v>31</v>
      </c>
      <c r="C15" s="5"/>
      <c r="D15" s="5"/>
      <c r="E15" s="45">
        <f>E16</f>
        <v>3597880.83</v>
      </c>
      <c r="F15" s="45">
        <f>F16</f>
        <v>3345400</v>
      </c>
      <c r="G15" s="45">
        <f>G16</f>
        <v>3242100</v>
      </c>
    </row>
    <row r="16" spans="1:7" ht="53.25" customHeight="1" x14ac:dyDescent="0.25">
      <c r="A16" s="9" t="s">
        <v>10</v>
      </c>
      <c r="B16" s="10" t="s">
        <v>31</v>
      </c>
      <c r="C16" s="5">
        <v>1600002040</v>
      </c>
      <c r="D16" s="5"/>
      <c r="E16" s="45">
        <f>E17+E18+E19+E20</f>
        <v>3597880.83</v>
      </c>
      <c r="F16" s="45">
        <f>F17+F18+F20</f>
        <v>3345400</v>
      </c>
      <c r="G16" s="45">
        <f>G17+G18+G20</f>
        <v>3242100</v>
      </c>
    </row>
    <row r="17" spans="1:7" ht="139.5" customHeight="1" x14ac:dyDescent="0.25">
      <c r="A17" s="9" t="s">
        <v>8</v>
      </c>
      <c r="B17" s="10" t="s">
        <v>31</v>
      </c>
      <c r="C17" s="5">
        <v>1600002040</v>
      </c>
      <c r="D17" s="5">
        <v>100</v>
      </c>
      <c r="E17" s="45">
        <v>2409782.91</v>
      </c>
      <c r="F17" s="45">
        <v>2207600</v>
      </c>
      <c r="G17" s="45">
        <v>2207600</v>
      </c>
    </row>
    <row r="18" spans="1:7" ht="54" customHeight="1" x14ac:dyDescent="0.25">
      <c r="A18" s="9" t="s">
        <v>11</v>
      </c>
      <c r="B18" s="10" t="s">
        <v>31</v>
      </c>
      <c r="C18" s="5">
        <v>1600002040</v>
      </c>
      <c r="D18" s="5">
        <v>200</v>
      </c>
      <c r="E18" s="45">
        <v>1178424.83</v>
      </c>
      <c r="F18" s="45">
        <v>1129300</v>
      </c>
      <c r="G18" s="45">
        <v>1026000</v>
      </c>
    </row>
    <row r="19" spans="1:7" ht="33.75" customHeight="1" x14ac:dyDescent="0.25">
      <c r="A19" s="9" t="s">
        <v>12</v>
      </c>
      <c r="B19" s="10" t="s">
        <v>31</v>
      </c>
      <c r="C19" s="5">
        <v>1600002040</v>
      </c>
      <c r="D19" s="5">
        <v>300</v>
      </c>
      <c r="E19" s="45">
        <v>1173.0899999999999</v>
      </c>
      <c r="F19" s="45"/>
      <c r="G19" s="45"/>
    </row>
    <row r="20" spans="1:7" ht="26.25" customHeight="1" x14ac:dyDescent="0.25">
      <c r="A20" s="9" t="s">
        <v>12</v>
      </c>
      <c r="B20" s="10" t="s">
        <v>31</v>
      </c>
      <c r="C20" s="5">
        <v>1600002040</v>
      </c>
      <c r="D20" s="5">
        <v>800</v>
      </c>
      <c r="E20" s="45">
        <v>8500</v>
      </c>
      <c r="F20" s="45">
        <v>8500</v>
      </c>
      <c r="G20" s="45">
        <v>8500</v>
      </c>
    </row>
    <row r="21" spans="1:7" ht="35.25" customHeight="1" x14ac:dyDescent="0.25">
      <c r="A21" s="23" t="s">
        <v>79</v>
      </c>
      <c r="B21" s="24" t="s">
        <v>80</v>
      </c>
      <c r="C21" s="25"/>
      <c r="D21" s="25"/>
      <c r="E21" s="46">
        <f>E22</f>
        <v>70000</v>
      </c>
      <c r="F21" s="46"/>
      <c r="G21" s="46"/>
    </row>
    <row r="22" spans="1:7" ht="48" customHeight="1" x14ac:dyDescent="0.25">
      <c r="A22" s="23" t="s">
        <v>81</v>
      </c>
      <c r="B22" s="24" t="s">
        <v>80</v>
      </c>
      <c r="C22" s="25">
        <v>1600000220</v>
      </c>
      <c r="D22" s="25"/>
      <c r="E22" s="46">
        <f>E23</f>
        <v>70000</v>
      </c>
      <c r="F22" s="46"/>
      <c r="G22" s="46"/>
    </row>
    <row r="23" spans="1:7" ht="27" customHeight="1" x14ac:dyDescent="0.25">
      <c r="A23" s="9" t="s">
        <v>12</v>
      </c>
      <c r="B23" s="24" t="s">
        <v>80</v>
      </c>
      <c r="C23" s="25">
        <v>1600000220</v>
      </c>
      <c r="D23" s="5">
        <v>800</v>
      </c>
      <c r="E23" s="46">
        <v>70000</v>
      </c>
      <c r="F23" s="46"/>
      <c r="G23" s="46"/>
    </row>
    <row r="24" spans="1:7" x14ac:dyDescent="0.25">
      <c r="A24" s="9" t="s">
        <v>13</v>
      </c>
      <c r="B24" s="10" t="s">
        <v>32</v>
      </c>
      <c r="C24" s="5"/>
      <c r="D24" s="5"/>
      <c r="E24" s="45">
        <v>50000</v>
      </c>
      <c r="F24" s="45">
        <v>50000</v>
      </c>
      <c r="G24" s="45">
        <v>50000</v>
      </c>
    </row>
    <row r="25" spans="1:7" x14ac:dyDescent="0.25">
      <c r="A25" s="9" t="s">
        <v>14</v>
      </c>
      <c r="B25" s="10" t="s">
        <v>32</v>
      </c>
      <c r="C25" s="5">
        <v>1600000000</v>
      </c>
      <c r="D25" s="5"/>
      <c r="E25" s="45">
        <v>50000</v>
      </c>
      <c r="F25" s="45">
        <v>50000</v>
      </c>
      <c r="G25" s="45">
        <v>50000</v>
      </c>
    </row>
    <row r="26" spans="1:7" ht="31.5" customHeight="1" x14ac:dyDescent="0.25">
      <c r="A26" s="9" t="s">
        <v>15</v>
      </c>
      <c r="B26" s="10" t="s">
        <v>32</v>
      </c>
      <c r="C26" s="5">
        <v>1600007500</v>
      </c>
      <c r="D26" s="5"/>
      <c r="E26" s="45">
        <v>50000</v>
      </c>
      <c r="F26" s="45">
        <v>50000</v>
      </c>
      <c r="G26" s="45">
        <v>50000</v>
      </c>
    </row>
    <row r="27" spans="1:7" ht="30" x14ac:dyDescent="0.25">
      <c r="A27" s="9" t="s">
        <v>12</v>
      </c>
      <c r="B27" s="10" t="s">
        <v>32</v>
      </c>
      <c r="C27" s="5">
        <v>1600007500</v>
      </c>
      <c r="D27" s="5">
        <v>800</v>
      </c>
      <c r="E27" s="45">
        <v>50000</v>
      </c>
      <c r="F27" s="45">
        <v>50000</v>
      </c>
      <c r="G27" s="45">
        <v>50000</v>
      </c>
    </row>
    <row r="28" spans="1:7" ht="27" customHeight="1" x14ac:dyDescent="0.25">
      <c r="A28" s="9" t="s">
        <v>49</v>
      </c>
      <c r="B28" s="10" t="s">
        <v>48</v>
      </c>
      <c r="C28" s="5"/>
      <c r="D28" s="5"/>
      <c r="E28" s="45">
        <f>E29</f>
        <v>17000</v>
      </c>
      <c r="F28" s="45">
        <f>F29</f>
        <v>17000</v>
      </c>
      <c r="G28" s="45">
        <f>G29</f>
        <v>5000</v>
      </c>
    </row>
    <row r="29" spans="1:7" ht="30" customHeight="1" x14ac:dyDescent="0.25">
      <c r="A29" s="9" t="s">
        <v>50</v>
      </c>
      <c r="B29" s="10" t="s">
        <v>48</v>
      </c>
      <c r="C29" s="5">
        <v>1600009040</v>
      </c>
      <c r="D29" s="5"/>
      <c r="E29" s="45">
        <f>E30+E31</f>
        <v>17000</v>
      </c>
      <c r="F29" s="45">
        <f>F30+F31</f>
        <v>17000</v>
      </c>
      <c r="G29" s="45">
        <f>G30+G31</f>
        <v>5000</v>
      </c>
    </row>
    <row r="30" spans="1:7" ht="50.25" customHeight="1" x14ac:dyDescent="0.25">
      <c r="A30" s="9" t="s">
        <v>11</v>
      </c>
      <c r="B30" s="10" t="s">
        <v>48</v>
      </c>
      <c r="C30" s="5">
        <v>1600009040</v>
      </c>
      <c r="D30" s="5">
        <v>200</v>
      </c>
      <c r="E30" s="45">
        <v>5000</v>
      </c>
      <c r="F30" s="45">
        <v>5000</v>
      </c>
      <c r="G30" s="45">
        <v>5000</v>
      </c>
    </row>
    <row r="31" spans="1:7" ht="33" customHeight="1" x14ac:dyDescent="0.25">
      <c r="A31" s="9" t="s">
        <v>12</v>
      </c>
      <c r="B31" s="10" t="s">
        <v>48</v>
      </c>
      <c r="C31" s="5">
        <v>1600009040</v>
      </c>
      <c r="D31" s="5">
        <v>800</v>
      </c>
      <c r="E31" s="45">
        <v>12000</v>
      </c>
      <c r="F31" s="45">
        <v>12000</v>
      </c>
      <c r="G31" s="45"/>
    </row>
    <row r="32" spans="1:7" ht="32.25" customHeight="1" x14ac:dyDescent="0.25">
      <c r="A32" s="6" t="s">
        <v>16</v>
      </c>
      <c r="B32" s="8" t="s">
        <v>33</v>
      </c>
      <c r="C32" s="7"/>
      <c r="D32" s="7"/>
      <c r="E32" s="44">
        <f>E33</f>
        <v>351350</v>
      </c>
      <c r="F32" s="44">
        <f t="shared" ref="F32:G34" si="1">F33</f>
        <v>365950</v>
      </c>
      <c r="G32" s="44">
        <f t="shared" si="1"/>
        <v>377950</v>
      </c>
    </row>
    <row r="33" spans="1:7" ht="30.75" customHeight="1" x14ac:dyDescent="0.25">
      <c r="A33" s="9" t="s">
        <v>17</v>
      </c>
      <c r="B33" s="10" t="s">
        <v>34</v>
      </c>
      <c r="C33" s="5"/>
      <c r="D33" s="5"/>
      <c r="E33" s="45">
        <f>E34</f>
        <v>351350</v>
      </c>
      <c r="F33" s="45">
        <f t="shared" si="1"/>
        <v>365950</v>
      </c>
      <c r="G33" s="45">
        <f t="shared" si="1"/>
        <v>377950</v>
      </c>
    </row>
    <row r="34" spans="1:7" ht="88.5" customHeight="1" x14ac:dyDescent="0.25">
      <c r="A34" s="9" t="s">
        <v>18</v>
      </c>
      <c r="B34" s="10" t="s">
        <v>34</v>
      </c>
      <c r="C34" s="5">
        <v>1600051180</v>
      </c>
      <c r="D34" s="5"/>
      <c r="E34" s="45">
        <f>E35</f>
        <v>351350</v>
      </c>
      <c r="F34" s="45">
        <f t="shared" si="1"/>
        <v>365950</v>
      </c>
      <c r="G34" s="45">
        <f t="shared" si="1"/>
        <v>377950</v>
      </c>
    </row>
    <row r="35" spans="1:7" ht="139.5" customHeight="1" x14ac:dyDescent="0.25">
      <c r="A35" s="11" t="s">
        <v>8</v>
      </c>
      <c r="B35" s="10" t="s">
        <v>34</v>
      </c>
      <c r="C35" s="5">
        <v>1600051180</v>
      </c>
      <c r="D35" s="5">
        <v>100</v>
      </c>
      <c r="E35" s="45">
        <v>351350</v>
      </c>
      <c r="F35" s="45">
        <v>365950</v>
      </c>
      <c r="G35" s="45">
        <v>377950</v>
      </c>
    </row>
    <row r="36" spans="1:7" ht="60.75" customHeight="1" x14ac:dyDescent="0.25">
      <c r="A36" s="20" t="s">
        <v>43</v>
      </c>
      <c r="B36" s="8" t="s">
        <v>44</v>
      </c>
      <c r="C36" s="21"/>
      <c r="D36" s="21"/>
      <c r="E36" s="44">
        <f>E37+E42</f>
        <v>311854</v>
      </c>
      <c r="F36" s="44">
        <f>F37+F42</f>
        <v>260000</v>
      </c>
      <c r="G36" s="44"/>
    </row>
    <row r="37" spans="1:7" ht="32.25" customHeight="1" x14ac:dyDescent="0.25">
      <c r="A37" s="22" t="s">
        <v>45</v>
      </c>
      <c r="B37" s="10" t="s">
        <v>46</v>
      </c>
      <c r="C37" s="21"/>
      <c r="D37" s="21"/>
      <c r="E37" s="45">
        <f>E39+E41</f>
        <v>261854</v>
      </c>
      <c r="F37" s="45">
        <f>F39+F41</f>
        <v>210000</v>
      </c>
      <c r="G37" s="45"/>
    </row>
    <row r="38" spans="1:7" ht="45" customHeight="1" x14ac:dyDescent="0.25">
      <c r="A38" s="22" t="s">
        <v>47</v>
      </c>
      <c r="B38" s="10" t="s">
        <v>46</v>
      </c>
      <c r="C38" s="21">
        <v>1600024300</v>
      </c>
      <c r="D38" s="21"/>
      <c r="E38" s="45">
        <f>E39</f>
        <v>211854</v>
      </c>
      <c r="F38" s="45">
        <f>F39</f>
        <v>210000</v>
      </c>
      <c r="G38" s="45"/>
    </row>
    <row r="39" spans="1:7" ht="51" customHeight="1" x14ac:dyDescent="0.25">
      <c r="A39" s="22" t="s">
        <v>11</v>
      </c>
      <c r="B39" s="10" t="s">
        <v>46</v>
      </c>
      <c r="C39" s="21">
        <v>1600024300</v>
      </c>
      <c r="D39" s="21">
        <v>200</v>
      </c>
      <c r="E39" s="45">
        <v>211854</v>
      </c>
      <c r="F39" s="45">
        <v>210000</v>
      </c>
      <c r="G39" s="45"/>
    </row>
    <row r="40" spans="1:7" ht="166.5" customHeight="1" x14ac:dyDescent="0.25">
      <c r="A40" s="31" t="s">
        <v>73</v>
      </c>
      <c r="B40" s="24" t="s">
        <v>46</v>
      </c>
      <c r="C40" s="25">
        <v>1600074040</v>
      </c>
      <c r="D40" s="25"/>
      <c r="E40" s="47" t="s">
        <v>75</v>
      </c>
      <c r="F40" s="45"/>
      <c r="G40" s="45"/>
    </row>
    <row r="41" spans="1:7" ht="48.75" customHeight="1" x14ac:dyDescent="0.25">
      <c r="A41" s="23" t="s">
        <v>11</v>
      </c>
      <c r="B41" s="24" t="s">
        <v>46</v>
      </c>
      <c r="C41" s="25">
        <v>1600074040</v>
      </c>
      <c r="D41" s="25">
        <v>200</v>
      </c>
      <c r="E41" s="47" t="s">
        <v>75</v>
      </c>
      <c r="F41" s="45"/>
      <c r="G41" s="45"/>
    </row>
    <row r="42" spans="1:7" ht="63.75" customHeight="1" x14ac:dyDescent="0.25">
      <c r="A42" s="23" t="s">
        <v>58</v>
      </c>
      <c r="B42" s="24" t="s">
        <v>59</v>
      </c>
      <c r="C42" s="25"/>
      <c r="D42" s="25"/>
      <c r="E42" s="45">
        <f>E43</f>
        <v>50000</v>
      </c>
      <c r="F42" s="45">
        <f>F43</f>
        <v>50000</v>
      </c>
      <c r="G42" s="45"/>
    </row>
    <row r="43" spans="1:7" ht="36.75" customHeight="1" x14ac:dyDescent="0.25">
      <c r="A43" s="23" t="s">
        <v>60</v>
      </c>
      <c r="B43" s="24" t="s">
        <v>59</v>
      </c>
      <c r="C43" s="25">
        <v>1600024700</v>
      </c>
      <c r="D43" s="25"/>
      <c r="E43" s="45">
        <f>E44</f>
        <v>50000</v>
      </c>
      <c r="F43" s="45">
        <f>F44</f>
        <v>50000</v>
      </c>
      <c r="G43" s="45"/>
    </row>
    <row r="44" spans="1:7" ht="49.5" customHeight="1" x14ac:dyDescent="0.25">
      <c r="A44" s="23" t="s">
        <v>11</v>
      </c>
      <c r="B44" s="24" t="s">
        <v>59</v>
      </c>
      <c r="C44" s="25">
        <v>1600024700</v>
      </c>
      <c r="D44" s="25">
        <v>200</v>
      </c>
      <c r="E44" s="45">
        <v>50000</v>
      </c>
      <c r="F44" s="45">
        <v>50000</v>
      </c>
      <c r="G44" s="45"/>
    </row>
    <row r="45" spans="1:7" ht="35.25" customHeight="1" x14ac:dyDescent="0.25">
      <c r="A45" s="6" t="s">
        <v>19</v>
      </c>
      <c r="B45" s="8" t="s">
        <v>35</v>
      </c>
      <c r="C45" s="7"/>
      <c r="D45" s="7"/>
      <c r="E45" s="44">
        <f>E46+E51</f>
        <v>3460409.6100000003</v>
      </c>
      <c r="F45" s="44">
        <f t="shared" ref="F45:G47" si="2">F46</f>
        <v>1060000</v>
      </c>
      <c r="G45" s="44">
        <f t="shared" si="2"/>
        <v>1060000</v>
      </c>
    </row>
    <row r="46" spans="1:7" ht="36.75" customHeight="1" x14ac:dyDescent="0.25">
      <c r="A46" s="9" t="s">
        <v>20</v>
      </c>
      <c r="B46" s="10" t="s">
        <v>36</v>
      </c>
      <c r="C46" s="5"/>
      <c r="D46" s="5"/>
      <c r="E46" s="45">
        <f>E47+E49</f>
        <v>2953979.6100000003</v>
      </c>
      <c r="F46" s="45">
        <f t="shared" si="2"/>
        <v>1060000</v>
      </c>
      <c r="G46" s="45">
        <f t="shared" si="2"/>
        <v>1060000</v>
      </c>
    </row>
    <row r="47" spans="1:7" ht="18" customHeight="1" x14ac:dyDescent="0.25">
      <c r="A47" s="9" t="s">
        <v>21</v>
      </c>
      <c r="B47" s="10" t="s">
        <v>36</v>
      </c>
      <c r="C47" s="5">
        <v>1600003150</v>
      </c>
      <c r="D47" s="5"/>
      <c r="E47" s="45">
        <f>E48</f>
        <v>1423200</v>
      </c>
      <c r="F47" s="45">
        <f t="shared" si="2"/>
        <v>1060000</v>
      </c>
      <c r="G47" s="45">
        <f t="shared" si="2"/>
        <v>1060000</v>
      </c>
    </row>
    <row r="48" spans="1:7" ht="55.5" customHeight="1" x14ac:dyDescent="0.25">
      <c r="A48" s="9" t="s">
        <v>11</v>
      </c>
      <c r="B48" s="10" t="s">
        <v>36</v>
      </c>
      <c r="C48" s="5">
        <v>1600003150</v>
      </c>
      <c r="D48" s="5">
        <v>200</v>
      </c>
      <c r="E48" s="45">
        <v>1423200</v>
      </c>
      <c r="F48" s="45">
        <v>1060000</v>
      </c>
      <c r="G48" s="45">
        <v>1060000</v>
      </c>
    </row>
    <row r="49" spans="1:7" ht="83.25" customHeight="1" x14ac:dyDescent="0.25">
      <c r="A49" s="23" t="s">
        <v>108</v>
      </c>
      <c r="B49" s="24" t="s">
        <v>36</v>
      </c>
      <c r="C49" s="25" t="s">
        <v>109</v>
      </c>
      <c r="D49" s="25"/>
      <c r="E49" s="53">
        <f>E50</f>
        <v>1530779.61</v>
      </c>
      <c r="F49" s="54"/>
      <c r="G49" s="54"/>
    </row>
    <row r="50" spans="1:7" ht="46.5" customHeight="1" x14ac:dyDescent="0.25">
      <c r="A50" s="23" t="s">
        <v>11</v>
      </c>
      <c r="B50" s="24" t="s">
        <v>36</v>
      </c>
      <c r="C50" s="25" t="s">
        <v>109</v>
      </c>
      <c r="D50" s="25">
        <v>200</v>
      </c>
      <c r="E50" s="53">
        <v>1530779.61</v>
      </c>
      <c r="F50" s="54"/>
      <c r="G50" s="54"/>
    </row>
    <row r="51" spans="1:7" ht="30.75" customHeight="1" x14ac:dyDescent="0.25">
      <c r="A51" s="23" t="s">
        <v>103</v>
      </c>
      <c r="B51" s="24" t="s">
        <v>104</v>
      </c>
      <c r="C51" s="25"/>
      <c r="D51" s="25"/>
      <c r="E51" s="47">
        <f>E52</f>
        <v>506430</v>
      </c>
      <c r="F51" s="49"/>
      <c r="G51" s="49"/>
    </row>
    <row r="52" spans="1:7" ht="30" customHeight="1" x14ac:dyDescent="0.25">
      <c r="A52" s="23" t="s">
        <v>105</v>
      </c>
      <c r="B52" s="24" t="s">
        <v>104</v>
      </c>
      <c r="C52" s="25">
        <v>1600003330</v>
      </c>
      <c r="D52" s="25"/>
      <c r="E52" s="47">
        <f>E53</f>
        <v>506430</v>
      </c>
      <c r="F52" s="49"/>
      <c r="G52" s="49"/>
    </row>
    <row r="53" spans="1:7" ht="49.5" customHeight="1" x14ac:dyDescent="0.25">
      <c r="A53" s="23" t="s">
        <v>11</v>
      </c>
      <c r="B53" s="24" t="s">
        <v>104</v>
      </c>
      <c r="C53" s="25">
        <v>1600003330</v>
      </c>
      <c r="D53" s="25">
        <v>200</v>
      </c>
      <c r="E53" s="47">
        <v>506430</v>
      </c>
      <c r="F53" s="49"/>
      <c r="G53" s="49"/>
    </row>
    <row r="54" spans="1:7" ht="43.5" customHeight="1" x14ac:dyDescent="0.25">
      <c r="A54" s="6" t="s">
        <v>22</v>
      </c>
      <c r="B54" s="8" t="s">
        <v>37</v>
      </c>
      <c r="C54" s="7"/>
      <c r="D54" s="7"/>
      <c r="E54" s="44">
        <f>E57+E60+E61+E63+E65+E67</f>
        <v>3291890.63</v>
      </c>
      <c r="F54" s="44">
        <f>F55+F58</f>
        <v>1761000</v>
      </c>
      <c r="G54" s="44">
        <f>G55+G58</f>
        <v>1721000</v>
      </c>
    </row>
    <row r="55" spans="1:7" ht="18.75" customHeight="1" x14ac:dyDescent="0.25">
      <c r="A55" s="23" t="s">
        <v>61</v>
      </c>
      <c r="B55" s="24" t="s">
        <v>62</v>
      </c>
      <c r="C55" s="25"/>
      <c r="D55" s="25"/>
      <c r="E55" s="45">
        <v>28000</v>
      </c>
      <c r="F55" s="45">
        <v>28000</v>
      </c>
      <c r="G55" s="45">
        <v>28000</v>
      </c>
    </row>
    <row r="56" spans="1:7" ht="91.5" customHeight="1" x14ac:dyDescent="0.25">
      <c r="A56" s="23" t="s">
        <v>63</v>
      </c>
      <c r="B56" s="24" t="s">
        <v>62</v>
      </c>
      <c r="C56" s="25">
        <v>1600003610</v>
      </c>
      <c r="D56" s="25"/>
      <c r="E56" s="45">
        <v>28000</v>
      </c>
      <c r="F56" s="45">
        <v>28000</v>
      </c>
      <c r="G56" s="45">
        <v>28000</v>
      </c>
    </row>
    <row r="57" spans="1:7" ht="46.5" customHeight="1" x14ac:dyDescent="0.25">
      <c r="A57" s="23" t="s">
        <v>11</v>
      </c>
      <c r="B57" s="24" t="s">
        <v>62</v>
      </c>
      <c r="C57" s="25">
        <v>1600003610</v>
      </c>
      <c r="D57" s="25">
        <v>200</v>
      </c>
      <c r="E57" s="45">
        <v>28000</v>
      </c>
      <c r="F57" s="45">
        <v>28000</v>
      </c>
      <c r="G57" s="45">
        <v>28000</v>
      </c>
    </row>
    <row r="58" spans="1:7" ht="18" customHeight="1" x14ac:dyDescent="0.25">
      <c r="A58" s="9" t="s">
        <v>23</v>
      </c>
      <c r="B58" s="10" t="s">
        <v>38</v>
      </c>
      <c r="C58" s="5"/>
      <c r="D58" s="5"/>
      <c r="E58" s="45">
        <f>E59+E62+E64+E66</f>
        <v>3263890.63</v>
      </c>
      <c r="F58" s="45">
        <f>F60+F63</f>
        <v>1733000</v>
      </c>
      <c r="G58" s="45">
        <f>G60+G63</f>
        <v>1693000</v>
      </c>
    </row>
    <row r="59" spans="1:7" ht="51.75" customHeight="1" x14ac:dyDescent="0.25">
      <c r="A59" s="9" t="s">
        <v>24</v>
      </c>
      <c r="B59" s="10" t="s">
        <v>38</v>
      </c>
      <c r="C59" s="5">
        <v>1600006050</v>
      </c>
      <c r="D59" s="5"/>
      <c r="E59" s="45">
        <f>E60+E61</f>
        <v>2535890.63</v>
      </c>
      <c r="F59" s="45">
        <f>F60</f>
        <v>1698000</v>
      </c>
      <c r="G59" s="45">
        <v>1653000</v>
      </c>
    </row>
    <row r="60" spans="1:7" ht="48.75" customHeight="1" x14ac:dyDescent="0.25">
      <c r="A60" s="9" t="s">
        <v>11</v>
      </c>
      <c r="B60" s="10" t="s">
        <v>38</v>
      </c>
      <c r="C60" s="5">
        <v>1600006050</v>
      </c>
      <c r="D60" s="5">
        <v>200</v>
      </c>
      <c r="E60" s="45">
        <v>2532290.63</v>
      </c>
      <c r="F60" s="45">
        <v>1698000</v>
      </c>
      <c r="G60" s="45">
        <v>1658000</v>
      </c>
    </row>
    <row r="61" spans="1:7" ht="28.5" customHeight="1" x14ac:dyDescent="0.25">
      <c r="A61" s="9" t="s">
        <v>12</v>
      </c>
      <c r="B61" s="10" t="s">
        <v>38</v>
      </c>
      <c r="C61" s="5">
        <v>1600006050</v>
      </c>
      <c r="D61" s="5">
        <v>800</v>
      </c>
      <c r="E61" s="45">
        <v>3600</v>
      </c>
      <c r="F61" s="45"/>
      <c r="G61" s="45"/>
    </row>
    <row r="62" spans="1:7" ht="31.5" customHeight="1" x14ac:dyDescent="0.25">
      <c r="A62" s="9" t="s">
        <v>51</v>
      </c>
      <c r="B62" s="10" t="s">
        <v>38</v>
      </c>
      <c r="C62" s="5">
        <v>1600006400</v>
      </c>
      <c r="D62" s="5"/>
      <c r="E62" s="45">
        <f>E63</f>
        <v>28000</v>
      </c>
      <c r="F62" s="45">
        <v>35000</v>
      </c>
      <c r="G62" s="45">
        <v>35000</v>
      </c>
    </row>
    <row r="63" spans="1:7" ht="61.5" customHeight="1" x14ac:dyDescent="0.25">
      <c r="A63" s="9" t="s">
        <v>52</v>
      </c>
      <c r="B63" s="10" t="s">
        <v>38</v>
      </c>
      <c r="C63" s="5">
        <v>1600006400</v>
      </c>
      <c r="D63" s="5">
        <v>200</v>
      </c>
      <c r="E63" s="45">
        <v>28000</v>
      </c>
      <c r="F63" s="45">
        <v>35000</v>
      </c>
      <c r="G63" s="45">
        <v>35000</v>
      </c>
    </row>
    <row r="64" spans="1:7" ht="170.25" customHeight="1" x14ac:dyDescent="0.25">
      <c r="A64" s="31" t="s">
        <v>73</v>
      </c>
      <c r="B64" s="10" t="s">
        <v>38</v>
      </c>
      <c r="C64" s="25">
        <v>1600074040</v>
      </c>
      <c r="D64" s="25"/>
      <c r="E64" s="45">
        <v>400000</v>
      </c>
      <c r="F64" s="45"/>
      <c r="G64" s="45"/>
    </row>
    <row r="65" spans="1:7" ht="46.5" customHeight="1" x14ac:dyDescent="0.25">
      <c r="A65" s="23" t="s">
        <v>11</v>
      </c>
      <c r="B65" s="10" t="s">
        <v>38</v>
      </c>
      <c r="C65" s="25">
        <v>1600074040</v>
      </c>
      <c r="D65" s="25">
        <v>200</v>
      </c>
      <c r="E65" s="45">
        <v>400000</v>
      </c>
      <c r="F65" s="45"/>
      <c r="G65" s="45"/>
    </row>
    <row r="66" spans="1:7" ht="93.75" customHeight="1" x14ac:dyDescent="0.25">
      <c r="A66" s="29" t="s">
        <v>106</v>
      </c>
      <c r="B66" s="50" t="s">
        <v>38</v>
      </c>
      <c r="C66" s="30" t="s">
        <v>107</v>
      </c>
      <c r="D66" s="30"/>
      <c r="E66" s="47">
        <f>E67</f>
        <v>300000</v>
      </c>
      <c r="F66" s="49"/>
      <c r="G66" s="49"/>
    </row>
    <row r="67" spans="1:7" ht="45.75" customHeight="1" x14ac:dyDescent="0.25">
      <c r="A67" s="29" t="s">
        <v>71</v>
      </c>
      <c r="B67" s="50" t="s">
        <v>38</v>
      </c>
      <c r="C67" s="30" t="s">
        <v>107</v>
      </c>
      <c r="D67" s="30" t="s">
        <v>72</v>
      </c>
      <c r="E67" s="47">
        <v>300000</v>
      </c>
      <c r="F67" s="49"/>
      <c r="G67" s="49"/>
    </row>
    <row r="68" spans="1:7" ht="33.75" customHeight="1" x14ac:dyDescent="0.25">
      <c r="A68" s="27" t="s">
        <v>65</v>
      </c>
      <c r="B68" s="28" t="s">
        <v>66</v>
      </c>
      <c r="C68" s="25"/>
      <c r="D68" s="25"/>
      <c r="E68" s="48">
        <f>E71+E73</f>
        <v>380000</v>
      </c>
      <c r="F68" s="44">
        <f>F69</f>
        <v>73400</v>
      </c>
      <c r="G68" s="45">
        <v>0</v>
      </c>
    </row>
    <row r="69" spans="1:7" ht="40.5" customHeight="1" x14ac:dyDescent="0.25">
      <c r="A69" s="23" t="s">
        <v>67</v>
      </c>
      <c r="B69" s="24" t="s">
        <v>68</v>
      </c>
      <c r="C69" s="25"/>
      <c r="D69" s="25"/>
      <c r="E69" s="47">
        <v>380000</v>
      </c>
      <c r="F69" s="45">
        <f>F70</f>
        <v>73400</v>
      </c>
      <c r="G69" s="45">
        <v>0</v>
      </c>
    </row>
    <row r="70" spans="1:7" ht="42" customHeight="1" x14ac:dyDescent="0.25">
      <c r="A70" s="29" t="s">
        <v>69</v>
      </c>
      <c r="B70" s="24" t="s">
        <v>68</v>
      </c>
      <c r="C70" s="30" t="s">
        <v>70</v>
      </c>
      <c r="D70" s="30"/>
      <c r="E70" s="47">
        <v>230000</v>
      </c>
      <c r="F70" s="45">
        <f>F71</f>
        <v>73400</v>
      </c>
      <c r="G70" s="45">
        <v>0</v>
      </c>
    </row>
    <row r="71" spans="1:7" ht="41.25" customHeight="1" x14ac:dyDescent="0.25">
      <c r="A71" s="29" t="s">
        <v>71</v>
      </c>
      <c r="B71" s="24" t="s">
        <v>68</v>
      </c>
      <c r="C71" s="30" t="s">
        <v>70</v>
      </c>
      <c r="D71" s="30" t="s">
        <v>72</v>
      </c>
      <c r="E71" s="47">
        <v>230000</v>
      </c>
      <c r="F71" s="45">
        <v>73400</v>
      </c>
      <c r="G71" s="45">
        <v>0</v>
      </c>
    </row>
    <row r="72" spans="1:7" ht="167.25" customHeight="1" x14ac:dyDescent="0.25">
      <c r="A72" s="31" t="s">
        <v>73</v>
      </c>
      <c r="B72" s="24" t="s">
        <v>68</v>
      </c>
      <c r="C72" s="25">
        <v>1600074040</v>
      </c>
      <c r="D72" s="25"/>
      <c r="E72" s="47">
        <v>150000</v>
      </c>
      <c r="F72" s="47">
        <v>150000</v>
      </c>
      <c r="G72" s="47">
        <v>150000</v>
      </c>
    </row>
    <row r="73" spans="1:7" ht="45.75" customHeight="1" x14ac:dyDescent="0.25">
      <c r="A73" s="23" t="s">
        <v>11</v>
      </c>
      <c r="B73" s="24" t="s">
        <v>68</v>
      </c>
      <c r="C73" s="25">
        <v>1600074040</v>
      </c>
      <c r="D73" s="25">
        <v>200</v>
      </c>
      <c r="E73" s="47">
        <v>150000</v>
      </c>
      <c r="F73" s="47">
        <v>150000</v>
      </c>
      <c r="G73" s="47">
        <v>150000</v>
      </c>
    </row>
    <row r="74" spans="1:7" ht="45.75" customHeight="1" x14ac:dyDescent="0.25">
      <c r="A74" s="14" t="s">
        <v>42</v>
      </c>
      <c r="B74" s="15">
        <v>9900</v>
      </c>
      <c r="C74" s="15"/>
      <c r="D74" s="15"/>
      <c r="E74" s="44"/>
      <c r="F74" s="44">
        <f t="shared" ref="F74:G77" si="3">F75</f>
        <v>170000</v>
      </c>
      <c r="G74" s="44">
        <f t="shared" si="3"/>
        <v>323000</v>
      </c>
    </row>
    <row r="75" spans="1:7" ht="39.75" customHeight="1" x14ac:dyDescent="0.25">
      <c r="A75" s="16" t="s">
        <v>40</v>
      </c>
      <c r="B75" s="17">
        <v>9999</v>
      </c>
      <c r="C75" s="15"/>
      <c r="D75" s="15"/>
      <c r="E75" s="45"/>
      <c r="F75" s="45">
        <f t="shared" si="3"/>
        <v>170000</v>
      </c>
      <c r="G75" s="45">
        <f t="shared" si="3"/>
        <v>323000</v>
      </c>
    </row>
    <row r="76" spans="1:7" ht="19.899999999999999" customHeight="1" x14ac:dyDescent="0.25">
      <c r="A76" s="16" t="s">
        <v>14</v>
      </c>
      <c r="B76" s="17">
        <v>9999</v>
      </c>
      <c r="C76" s="17">
        <v>1600000000</v>
      </c>
      <c r="D76" s="17"/>
      <c r="E76" s="45"/>
      <c r="F76" s="45">
        <f t="shared" si="3"/>
        <v>170000</v>
      </c>
      <c r="G76" s="45">
        <f t="shared" si="3"/>
        <v>323000</v>
      </c>
    </row>
    <row r="77" spans="1:7" ht="33" customHeight="1" x14ac:dyDescent="0.25">
      <c r="A77" s="16" t="s">
        <v>40</v>
      </c>
      <c r="B77" s="17">
        <v>9999</v>
      </c>
      <c r="C77" s="17">
        <v>1600099990</v>
      </c>
      <c r="D77" s="17"/>
      <c r="E77" s="45"/>
      <c r="F77" s="45">
        <f t="shared" si="3"/>
        <v>170000</v>
      </c>
      <c r="G77" s="45">
        <f t="shared" si="3"/>
        <v>323000</v>
      </c>
    </row>
    <row r="78" spans="1:7" x14ac:dyDescent="0.25">
      <c r="A78" s="16" t="s">
        <v>41</v>
      </c>
      <c r="B78" s="17">
        <v>9999</v>
      </c>
      <c r="C78" s="17">
        <v>1600099990</v>
      </c>
      <c r="D78" s="17">
        <v>900</v>
      </c>
      <c r="E78" s="45"/>
      <c r="F78" s="45">
        <v>170000</v>
      </c>
      <c r="G78" s="45">
        <v>323000</v>
      </c>
    </row>
    <row r="79" spans="1:7" x14ac:dyDescent="0.25">
      <c r="A79" s="3"/>
      <c r="F79" s="33"/>
      <c r="G79" s="33"/>
    </row>
    <row r="80" spans="1:7" x14ac:dyDescent="0.25">
      <c r="A80" s="4"/>
    </row>
    <row r="81" spans="1:3" x14ac:dyDescent="0.25">
      <c r="A81" s="4" t="s">
        <v>25</v>
      </c>
    </row>
    <row r="82" spans="1:3" x14ac:dyDescent="0.25">
      <c r="A82" s="4" t="s">
        <v>55</v>
      </c>
    </row>
    <row r="83" spans="1:3" x14ac:dyDescent="0.25">
      <c r="A83" s="4" t="s">
        <v>26</v>
      </c>
    </row>
    <row r="84" spans="1:3" x14ac:dyDescent="0.25">
      <c r="A84" s="4" t="s">
        <v>27</v>
      </c>
    </row>
    <row r="85" spans="1:3" ht="18" customHeight="1" x14ac:dyDescent="0.25">
      <c r="A85" s="4" t="s">
        <v>28</v>
      </c>
      <c r="C85" s="18" t="s">
        <v>57</v>
      </c>
    </row>
    <row r="86" spans="1:3" x14ac:dyDescent="0.25">
      <c r="A86" s="4"/>
    </row>
    <row r="87" spans="1:3" x14ac:dyDescent="0.25">
      <c r="A87" s="4"/>
    </row>
    <row r="88" spans="1:3" x14ac:dyDescent="0.25">
      <c r="A88" s="4"/>
    </row>
    <row r="89" spans="1:3" x14ac:dyDescent="0.25">
      <c r="A89" s="4"/>
    </row>
    <row r="90" spans="1:3" x14ac:dyDescent="0.25">
      <c r="A90" s="4"/>
    </row>
    <row r="91" spans="1:3" x14ac:dyDescent="0.25">
      <c r="A91" s="4"/>
    </row>
    <row r="92" spans="1:3" x14ac:dyDescent="0.25">
      <c r="A92" s="4"/>
    </row>
    <row r="93" spans="1:3" x14ac:dyDescent="0.25">
      <c r="A93" s="4"/>
    </row>
    <row r="94" spans="1:3" x14ac:dyDescent="0.25">
      <c r="A94" s="4"/>
    </row>
    <row r="95" spans="1:3" x14ac:dyDescent="0.25">
      <c r="A95" s="4"/>
    </row>
    <row r="96" spans="1:3" x14ac:dyDescent="0.25">
      <c r="A96" s="4"/>
    </row>
  </sheetData>
  <mergeCells count="6">
    <mergeCell ref="B2:E2"/>
    <mergeCell ref="B3:E3"/>
    <mergeCell ref="A1:A2"/>
    <mergeCell ref="B1:E1"/>
    <mergeCell ref="A7:G7"/>
    <mergeCell ref="A5:G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workbookViewId="0">
      <selection activeCell="B3" sqref="B3:D3"/>
    </sheetView>
  </sheetViews>
  <sheetFormatPr defaultRowHeight="15" x14ac:dyDescent="0.25"/>
  <cols>
    <col min="1" max="1" width="33.42578125" customWidth="1"/>
    <col min="2" max="2" width="12.140625" customWidth="1"/>
    <col min="3" max="3" width="6.28515625" customWidth="1"/>
    <col min="4" max="4" width="12.7109375" style="12" customWidth="1"/>
    <col min="5" max="5" width="11.7109375" customWidth="1"/>
    <col min="6" max="6" width="12.42578125" customWidth="1"/>
  </cols>
  <sheetData>
    <row r="1" spans="1:6" ht="15" customHeight="1" x14ac:dyDescent="0.25">
      <c r="A1" s="56"/>
      <c r="B1" s="55" t="s">
        <v>77</v>
      </c>
      <c r="C1" s="55"/>
      <c r="D1" s="55"/>
      <c r="E1" s="2"/>
      <c r="F1" s="2"/>
    </row>
    <row r="2" spans="1:6" ht="49.5" customHeight="1" x14ac:dyDescent="0.25">
      <c r="A2" s="56"/>
      <c r="B2" s="55" t="s">
        <v>54</v>
      </c>
      <c r="C2" s="55"/>
      <c r="D2" s="55"/>
      <c r="E2" s="2"/>
      <c r="F2" s="2"/>
    </row>
    <row r="3" spans="1:6" ht="15" customHeight="1" x14ac:dyDescent="0.25">
      <c r="A3" s="1"/>
      <c r="B3" s="55" t="s">
        <v>114</v>
      </c>
      <c r="C3" s="55"/>
      <c r="D3" s="55"/>
      <c r="E3" s="2"/>
      <c r="F3" s="2"/>
    </row>
    <row r="4" spans="1:6" ht="9" customHeight="1" x14ac:dyDescent="0.25">
      <c r="A4" s="3"/>
    </row>
    <row r="5" spans="1:6" ht="60" customHeight="1" x14ac:dyDescent="0.25">
      <c r="A5" s="59" t="s">
        <v>85</v>
      </c>
      <c r="B5" s="59"/>
      <c r="C5" s="59"/>
      <c r="D5" s="59"/>
      <c r="E5" s="59"/>
      <c r="F5" s="59"/>
    </row>
    <row r="6" spans="1:6" ht="9.75" customHeight="1" x14ac:dyDescent="0.25">
      <c r="A6" s="3"/>
    </row>
    <row r="7" spans="1:6" x14ac:dyDescent="0.25">
      <c r="A7" s="58" t="s">
        <v>86</v>
      </c>
      <c r="B7" s="58"/>
      <c r="C7" s="58"/>
      <c r="D7" s="58"/>
      <c r="E7" s="58"/>
      <c r="F7" s="58"/>
    </row>
    <row r="8" spans="1:6" x14ac:dyDescent="0.25">
      <c r="A8" s="5" t="s">
        <v>0</v>
      </c>
      <c r="B8" s="5" t="s">
        <v>2</v>
      </c>
      <c r="C8" s="5" t="s">
        <v>3</v>
      </c>
      <c r="D8" s="13" t="s">
        <v>53</v>
      </c>
      <c r="E8" s="5" t="s">
        <v>76</v>
      </c>
      <c r="F8" s="13" t="s">
        <v>82</v>
      </c>
    </row>
    <row r="9" spans="1:6" ht="18" customHeight="1" x14ac:dyDescent="0.25">
      <c r="A9" s="6" t="s">
        <v>4</v>
      </c>
      <c r="B9" s="7"/>
      <c r="C9" s="7"/>
      <c r="D9" s="51">
        <f>D10</f>
        <v>12728709.07</v>
      </c>
      <c r="E9" s="51">
        <f>E10</f>
        <v>8216350</v>
      </c>
      <c r="F9" s="51">
        <f>F10</f>
        <v>7892650</v>
      </c>
    </row>
    <row r="10" spans="1:6" ht="66" customHeight="1" x14ac:dyDescent="0.25">
      <c r="A10" s="9" t="s">
        <v>78</v>
      </c>
      <c r="B10" s="5">
        <v>1600000000</v>
      </c>
      <c r="C10" s="5"/>
      <c r="D10" s="52">
        <f>D12+D14+D15+D16+D17+D19+D21+D23+D24+D26+D28+D30+D32+D34+D36+D38+D40+D42+D43+D45+D47+D49</f>
        <v>12728709.07</v>
      </c>
      <c r="E10" s="52">
        <f>E11+E13+E18+E20+E22+E25+E27+E29+E31+E33+E39+E41+E44+E48+E50</f>
        <v>8216350</v>
      </c>
      <c r="F10" s="52">
        <f>F11+F13+F18+F20+F22+F25+F27+F29+F31+F33+F39+F41+F44+F48+F50</f>
        <v>7892650</v>
      </c>
    </row>
    <row r="11" spans="1:6" ht="19.5" customHeight="1" x14ac:dyDescent="0.25">
      <c r="A11" s="9" t="s">
        <v>7</v>
      </c>
      <c r="B11" s="5">
        <v>1600002030</v>
      </c>
      <c r="C11" s="5"/>
      <c r="D11" s="45">
        <f>D12</f>
        <v>1198324</v>
      </c>
      <c r="E11" s="45">
        <f>E12</f>
        <v>1113600</v>
      </c>
      <c r="F11" s="45">
        <f>F12</f>
        <v>1113600</v>
      </c>
    </row>
    <row r="12" spans="1:6" ht="120" x14ac:dyDescent="0.25">
      <c r="A12" s="9" t="s">
        <v>8</v>
      </c>
      <c r="B12" s="5">
        <v>1600002030</v>
      </c>
      <c r="C12" s="5">
        <v>100</v>
      </c>
      <c r="D12" s="45">
        <v>1198324</v>
      </c>
      <c r="E12" s="45">
        <v>1113600</v>
      </c>
      <c r="F12" s="45">
        <v>1113600</v>
      </c>
    </row>
    <row r="13" spans="1:6" ht="36" customHeight="1" x14ac:dyDescent="0.25">
      <c r="A13" s="9" t="s">
        <v>10</v>
      </c>
      <c r="B13" s="5">
        <v>1600002040</v>
      </c>
      <c r="C13" s="5"/>
      <c r="D13" s="45">
        <f>D14+D15+D17</f>
        <v>3596707.74</v>
      </c>
      <c r="E13" s="45">
        <f>E14+E15+E17</f>
        <v>3345400</v>
      </c>
      <c r="F13" s="45">
        <f>F14+F15+F17</f>
        <v>3242100</v>
      </c>
    </row>
    <row r="14" spans="1:6" ht="120" x14ac:dyDescent="0.25">
      <c r="A14" s="9" t="s">
        <v>8</v>
      </c>
      <c r="B14" s="5">
        <v>1600002040</v>
      </c>
      <c r="C14" s="5">
        <v>100</v>
      </c>
      <c r="D14" s="45">
        <v>2409782.91</v>
      </c>
      <c r="E14" s="45">
        <v>2207600</v>
      </c>
      <c r="F14" s="45">
        <v>2207600</v>
      </c>
    </row>
    <row r="15" spans="1:6" ht="45" x14ac:dyDescent="0.25">
      <c r="A15" s="9" t="s">
        <v>11</v>
      </c>
      <c r="B15" s="5">
        <v>1600002040</v>
      </c>
      <c r="C15" s="5">
        <v>200</v>
      </c>
      <c r="D15" s="45">
        <v>1178424.83</v>
      </c>
      <c r="E15" s="45">
        <v>1129300</v>
      </c>
      <c r="F15" s="45">
        <v>1026000</v>
      </c>
    </row>
    <row r="16" spans="1:6" x14ac:dyDescent="0.25">
      <c r="A16" s="9" t="s">
        <v>12</v>
      </c>
      <c r="B16" s="5">
        <v>1600002040</v>
      </c>
      <c r="C16" s="5">
        <v>300</v>
      </c>
      <c r="D16" s="45">
        <v>1173.0899999999999</v>
      </c>
      <c r="E16" s="45"/>
      <c r="F16" s="45"/>
    </row>
    <row r="17" spans="1:6" ht="17.25" customHeight="1" x14ac:dyDescent="0.25">
      <c r="A17" s="9" t="s">
        <v>12</v>
      </c>
      <c r="B17" s="5">
        <v>1600002040</v>
      </c>
      <c r="C17" s="5">
        <v>800</v>
      </c>
      <c r="D17" s="45">
        <v>8500</v>
      </c>
      <c r="E17" s="45">
        <v>8500</v>
      </c>
      <c r="F17" s="45">
        <v>8500</v>
      </c>
    </row>
    <row r="18" spans="1:6" ht="17.25" customHeight="1" x14ac:dyDescent="0.25">
      <c r="A18" s="23" t="s">
        <v>81</v>
      </c>
      <c r="B18" s="25">
        <v>1600000220</v>
      </c>
      <c r="C18" s="25"/>
      <c r="D18" s="46">
        <f>D19</f>
        <v>70000</v>
      </c>
      <c r="E18" s="46">
        <f t="shared" ref="E18:F18" si="0">E19</f>
        <v>0</v>
      </c>
      <c r="F18" s="46">
        <f t="shared" si="0"/>
        <v>0</v>
      </c>
    </row>
    <row r="19" spans="1:6" ht="17.25" customHeight="1" x14ac:dyDescent="0.25">
      <c r="A19" s="9" t="s">
        <v>12</v>
      </c>
      <c r="B19" s="25">
        <v>1600000220</v>
      </c>
      <c r="C19" s="25">
        <v>800</v>
      </c>
      <c r="D19" s="46">
        <v>70000</v>
      </c>
      <c r="E19" s="46">
        <v>0</v>
      </c>
      <c r="F19" s="46">
        <v>0</v>
      </c>
    </row>
    <row r="20" spans="1:6" ht="34.5" customHeight="1" x14ac:dyDescent="0.25">
      <c r="A20" s="9" t="s">
        <v>15</v>
      </c>
      <c r="B20" s="5">
        <v>1600007500</v>
      </c>
      <c r="C20" s="5"/>
      <c r="D20" s="45">
        <v>50000</v>
      </c>
      <c r="E20" s="45">
        <v>50000</v>
      </c>
      <c r="F20" s="45">
        <v>50000</v>
      </c>
    </row>
    <row r="21" spans="1:6" ht="31.9" customHeight="1" x14ac:dyDescent="0.25">
      <c r="A21" s="9" t="s">
        <v>12</v>
      </c>
      <c r="B21" s="5">
        <v>1600007500</v>
      </c>
      <c r="C21" s="5">
        <v>800</v>
      </c>
      <c r="D21" s="45">
        <v>50000</v>
      </c>
      <c r="E21" s="45">
        <v>50000</v>
      </c>
      <c r="F21" s="45">
        <v>50000</v>
      </c>
    </row>
    <row r="22" spans="1:6" ht="41.25" customHeight="1" x14ac:dyDescent="0.25">
      <c r="A22" s="9" t="s">
        <v>50</v>
      </c>
      <c r="B22" s="5">
        <v>1600009040</v>
      </c>
      <c r="C22" s="5"/>
      <c r="D22" s="45">
        <f>D23+D24</f>
        <v>17000</v>
      </c>
      <c r="E22" s="45">
        <f>E23+E24</f>
        <v>17000</v>
      </c>
      <c r="F22" s="45">
        <f>F23+F24</f>
        <v>5000</v>
      </c>
    </row>
    <row r="23" spans="1:6" ht="54.75" customHeight="1" x14ac:dyDescent="0.25">
      <c r="A23" s="9" t="s">
        <v>11</v>
      </c>
      <c r="B23" s="5">
        <v>1600009040</v>
      </c>
      <c r="C23" s="5">
        <v>200</v>
      </c>
      <c r="D23" s="45">
        <v>5000</v>
      </c>
      <c r="E23" s="45">
        <v>5000</v>
      </c>
      <c r="F23" s="45">
        <v>5000</v>
      </c>
    </row>
    <row r="24" spans="1:6" ht="20.25" customHeight="1" x14ac:dyDescent="0.25">
      <c r="A24" s="9" t="s">
        <v>12</v>
      </c>
      <c r="B24" s="5">
        <v>1600009040</v>
      </c>
      <c r="C24" s="5">
        <v>800</v>
      </c>
      <c r="D24" s="45">
        <v>12000</v>
      </c>
      <c r="E24" s="45">
        <v>12000</v>
      </c>
      <c r="F24" s="45">
        <v>0</v>
      </c>
    </row>
    <row r="25" spans="1:6" ht="84.75" customHeight="1" x14ac:dyDescent="0.25">
      <c r="A25" s="9" t="s">
        <v>18</v>
      </c>
      <c r="B25" s="5">
        <v>1600051180</v>
      </c>
      <c r="C25" s="5"/>
      <c r="D25" s="45">
        <f>D26</f>
        <v>351350</v>
      </c>
      <c r="E25" s="45">
        <f>E26</f>
        <v>365950</v>
      </c>
      <c r="F25" s="45">
        <f>F26</f>
        <v>377950</v>
      </c>
    </row>
    <row r="26" spans="1:6" ht="114" customHeight="1" x14ac:dyDescent="0.25">
      <c r="A26" s="11" t="s">
        <v>8</v>
      </c>
      <c r="B26" s="5">
        <v>1600051180</v>
      </c>
      <c r="C26" s="5">
        <v>100</v>
      </c>
      <c r="D26" s="45">
        <v>351350</v>
      </c>
      <c r="E26" s="45">
        <v>365950</v>
      </c>
      <c r="F26" s="45">
        <v>377950</v>
      </c>
    </row>
    <row r="27" spans="1:6" ht="17.45" customHeight="1" x14ac:dyDescent="0.25">
      <c r="A27" s="22" t="s">
        <v>47</v>
      </c>
      <c r="B27" s="21">
        <v>1600024300</v>
      </c>
      <c r="C27" s="21"/>
      <c r="D27" s="45">
        <f>D28</f>
        <v>211854</v>
      </c>
      <c r="E27" s="45">
        <f>E28</f>
        <v>210000</v>
      </c>
      <c r="F27" s="45">
        <f>F28</f>
        <v>0</v>
      </c>
    </row>
    <row r="28" spans="1:6" ht="17.25" customHeight="1" x14ac:dyDescent="0.25">
      <c r="A28" s="22" t="s">
        <v>11</v>
      </c>
      <c r="B28" s="21">
        <v>1600024300</v>
      </c>
      <c r="C28" s="21">
        <v>200</v>
      </c>
      <c r="D28" s="45">
        <v>211854</v>
      </c>
      <c r="E28" s="45">
        <v>210000</v>
      </c>
      <c r="F28" s="45"/>
    </row>
    <row r="29" spans="1:6" ht="150" x14ac:dyDescent="0.25">
      <c r="A29" s="31" t="s">
        <v>73</v>
      </c>
      <c r="B29" s="25">
        <v>1600074040</v>
      </c>
      <c r="C29" s="25"/>
      <c r="D29" s="47">
        <v>600000</v>
      </c>
      <c r="E29" s="45">
        <f>E30</f>
        <v>0</v>
      </c>
      <c r="F29" s="45">
        <v>0</v>
      </c>
    </row>
    <row r="30" spans="1:6" ht="46.5" customHeight="1" x14ac:dyDescent="0.25">
      <c r="A30" s="23" t="s">
        <v>11</v>
      </c>
      <c r="B30" s="25">
        <v>1600074040</v>
      </c>
      <c r="C30" s="25">
        <v>200</v>
      </c>
      <c r="D30" s="47">
        <v>600000</v>
      </c>
      <c r="E30" s="45">
        <v>0</v>
      </c>
      <c r="F30" s="45">
        <v>0</v>
      </c>
    </row>
    <row r="31" spans="1:6" ht="30" x14ac:dyDescent="0.25">
      <c r="A31" s="23" t="s">
        <v>60</v>
      </c>
      <c r="B31" s="25">
        <v>1600024700</v>
      </c>
      <c r="C31" s="25"/>
      <c r="D31" s="45">
        <f>D32</f>
        <v>50000</v>
      </c>
      <c r="E31" s="45">
        <f>E32</f>
        <v>50000</v>
      </c>
      <c r="F31" s="45">
        <v>0</v>
      </c>
    </row>
    <row r="32" spans="1:6" ht="45" x14ac:dyDescent="0.25">
      <c r="A32" s="23" t="s">
        <v>11</v>
      </c>
      <c r="B32" s="25">
        <v>1600024700</v>
      </c>
      <c r="C32" s="25">
        <v>200</v>
      </c>
      <c r="D32" s="45">
        <v>50000</v>
      </c>
      <c r="E32" s="45">
        <v>50000</v>
      </c>
      <c r="F32" s="45">
        <v>0</v>
      </c>
    </row>
    <row r="33" spans="1:6" x14ac:dyDescent="0.25">
      <c r="A33" s="9" t="s">
        <v>21</v>
      </c>
      <c r="B33" s="5">
        <v>1600003150</v>
      </c>
      <c r="C33" s="5"/>
      <c r="D33" s="45">
        <v>1060000</v>
      </c>
      <c r="E33" s="45">
        <f>E34</f>
        <v>1060000</v>
      </c>
      <c r="F33" s="45">
        <f>F34</f>
        <v>1060000</v>
      </c>
    </row>
    <row r="34" spans="1:6" ht="45" x14ac:dyDescent="0.25">
      <c r="A34" s="9" t="s">
        <v>11</v>
      </c>
      <c r="B34" s="5">
        <v>1600003150</v>
      </c>
      <c r="C34" s="5">
        <v>200</v>
      </c>
      <c r="D34" s="45">
        <v>1423200</v>
      </c>
      <c r="E34" s="45">
        <v>1060000</v>
      </c>
      <c r="F34" s="45">
        <v>1060000</v>
      </c>
    </row>
    <row r="35" spans="1:6" ht="75" x14ac:dyDescent="0.25">
      <c r="A35" s="23" t="s">
        <v>108</v>
      </c>
      <c r="B35" s="25" t="s">
        <v>109</v>
      </c>
      <c r="C35" s="25"/>
      <c r="D35" s="53">
        <f>D36</f>
        <v>1530779.61</v>
      </c>
      <c r="E35" s="45"/>
      <c r="F35" s="45"/>
    </row>
    <row r="36" spans="1:6" ht="45" x14ac:dyDescent="0.25">
      <c r="A36" s="23" t="s">
        <v>11</v>
      </c>
      <c r="B36" s="25" t="s">
        <v>109</v>
      </c>
      <c r="C36" s="25">
        <v>200</v>
      </c>
      <c r="D36" s="53">
        <v>1530779.61</v>
      </c>
      <c r="E36" s="45"/>
      <c r="F36" s="45"/>
    </row>
    <row r="37" spans="1:6" ht="30" x14ac:dyDescent="0.25">
      <c r="A37" s="23" t="s">
        <v>105</v>
      </c>
      <c r="B37" s="25">
        <v>1600003330</v>
      </c>
      <c r="C37" s="25"/>
      <c r="D37" s="47">
        <f>D38</f>
        <v>506430</v>
      </c>
      <c r="E37" s="45"/>
      <c r="F37" s="45"/>
    </row>
    <row r="38" spans="1:6" ht="45" x14ac:dyDescent="0.25">
      <c r="A38" s="23" t="s">
        <v>11</v>
      </c>
      <c r="B38" s="25">
        <v>1600003330</v>
      </c>
      <c r="C38" s="25">
        <v>200</v>
      </c>
      <c r="D38" s="47">
        <v>506430</v>
      </c>
      <c r="E38" s="45"/>
      <c r="F38" s="45"/>
    </row>
    <row r="39" spans="1:6" ht="63" customHeight="1" x14ac:dyDescent="0.25">
      <c r="A39" s="23" t="s">
        <v>63</v>
      </c>
      <c r="B39" s="25">
        <v>1600003610</v>
      </c>
      <c r="C39" s="25"/>
      <c r="D39" s="45">
        <v>28000</v>
      </c>
      <c r="E39" s="45">
        <v>28000</v>
      </c>
      <c r="F39" s="45">
        <v>28000</v>
      </c>
    </row>
    <row r="40" spans="1:6" ht="54.75" customHeight="1" x14ac:dyDescent="0.25">
      <c r="A40" s="23" t="s">
        <v>11</v>
      </c>
      <c r="B40" s="25">
        <v>1600003610</v>
      </c>
      <c r="C40" s="25">
        <v>200</v>
      </c>
      <c r="D40" s="45">
        <v>28000</v>
      </c>
      <c r="E40" s="45">
        <v>28000</v>
      </c>
      <c r="F40" s="45">
        <v>28000</v>
      </c>
    </row>
    <row r="41" spans="1:6" ht="34.5" customHeight="1" x14ac:dyDescent="0.25">
      <c r="A41" s="9" t="s">
        <v>24</v>
      </c>
      <c r="B41" s="5">
        <v>1600006050</v>
      </c>
      <c r="C41" s="5"/>
      <c r="D41" s="45">
        <f>D42+D43</f>
        <v>2535890.63</v>
      </c>
      <c r="E41" s="45">
        <f>E42</f>
        <v>1698000</v>
      </c>
      <c r="F41" s="45">
        <f>F42</f>
        <v>1658000</v>
      </c>
    </row>
    <row r="42" spans="1:6" ht="48.75" customHeight="1" x14ac:dyDescent="0.25">
      <c r="A42" s="9" t="s">
        <v>11</v>
      </c>
      <c r="B42" s="5">
        <v>1600006050</v>
      </c>
      <c r="C42" s="5">
        <v>200</v>
      </c>
      <c r="D42" s="45">
        <v>2532290.63</v>
      </c>
      <c r="E42" s="45">
        <v>1698000</v>
      </c>
      <c r="F42" s="45">
        <v>1658000</v>
      </c>
    </row>
    <row r="43" spans="1:6" ht="24" customHeight="1" x14ac:dyDescent="0.25">
      <c r="A43" s="9" t="s">
        <v>12</v>
      </c>
      <c r="B43" s="5">
        <v>1600006050</v>
      </c>
      <c r="C43" s="5">
        <v>800</v>
      </c>
      <c r="D43" s="45">
        <v>3600</v>
      </c>
      <c r="E43" s="45"/>
      <c r="F43" s="45"/>
    </row>
    <row r="44" spans="1:6" ht="30" x14ac:dyDescent="0.25">
      <c r="A44" s="9" t="s">
        <v>51</v>
      </c>
      <c r="B44" s="5">
        <v>1600006400</v>
      </c>
      <c r="C44" s="5"/>
      <c r="D44" s="45">
        <f>D45</f>
        <v>28000</v>
      </c>
      <c r="E44" s="45">
        <v>35000</v>
      </c>
      <c r="F44" s="45">
        <v>35000</v>
      </c>
    </row>
    <row r="45" spans="1:6" ht="45.75" customHeight="1" x14ac:dyDescent="0.25">
      <c r="A45" s="9" t="s">
        <v>52</v>
      </c>
      <c r="B45" s="5">
        <v>1600006400</v>
      </c>
      <c r="C45" s="5">
        <v>200</v>
      </c>
      <c r="D45" s="45">
        <v>28000</v>
      </c>
      <c r="E45" s="45">
        <v>35000</v>
      </c>
      <c r="F45" s="45">
        <v>35000</v>
      </c>
    </row>
    <row r="46" spans="1:6" ht="90" customHeight="1" x14ac:dyDescent="0.25">
      <c r="A46" s="29" t="s">
        <v>106</v>
      </c>
      <c r="B46" s="30" t="s">
        <v>107</v>
      </c>
      <c r="C46" s="30"/>
      <c r="D46" s="47">
        <f>D47</f>
        <v>300000</v>
      </c>
      <c r="E46" s="45"/>
      <c r="F46" s="45"/>
    </row>
    <row r="47" spans="1:6" ht="52.5" customHeight="1" x14ac:dyDescent="0.25">
      <c r="A47" s="29" t="s">
        <v>71</v>
      </c>
      <c r="B47" s="30" t="s">
        <v>107</v>
      </c>
      <c r="C47" s="30" t="s">
        <v>72</v>
      </c>
      <c r="D47" s="47">
        <v>300000</v>
      </c>
      <c r="E47" s="45"/>
      <c r="F47" s="45"/>
    </row>
    <row r="48" spans="1:6" ht="31.5" customHeight="1" x14ac:dyDescent="0.25">
      <c r="A48" s="29" t="s">
        <v>69</v>
      </c>
      <c r="B48" s="30" t="s">
        <v>70</v>
      </c>
      <c r="C48" s="30"/>
      <c r="D48" s="47" t="s">
        <v>74</v>
      </c>
      <c r="E48" s="45">
        <f>E49</f>
        <v>73400</v>
      </c>
      <c r="F48" s="45">
        <v>0</v>
      </c>
    </row>
    <row r="49" spans="1:6" ht="45" x14ac:dyDescent="0.25">
      <c r="A49" s="29" t="s">
        <v>71</v>
      </c>
      <c r="B49" s="30" t="s">
        <v>70</v>
      </c>
      <c r="C49" s="30" t="s">
        <v>72</v>
      </c>
      <c r="D49" s="47" t="s">
        <v>74</v>
      </c>
      <c r="E49" s="45">
        <v>73400</v>
      </c>
      <c r="F49" s="45">
        <v>0</v>
      </c>
    </row>
    <row r="50" spans="1:6" x14ac:dyDescent="0.25">
      <c r="A50" s="16" t="s">
        <v>40</v>
      </c>
      <c r="B50" s="17">
        <v>1600099990</v>
      </c>
      <c r="C50" s="17"/>
      <c r="D50" s="45">
        <f>D51</f>
        <v>0</v>
      </c>
      <c r="E50" s="45">
        <f>E51</f>
        <v>170000</v>
      </c>
      <c r="F50" s="45">
        <f>F51</f>
        <v>323000</v>
      </c>
    </row>
    <row r="51" spans="1:6" x14ac:dyDescent="0.25">
      <c r="A51" s="16" t="s">
        <v>41</v>
      </c>
      <c r="B51" s="17">
        <v>1600099990</v>
      </c>
      <c r="C51" s="17">
        <v>900</v>
      </c>
      <c r="D51" s="45">
        <v>0</v>
      </c>
      <c r="E51" s="45">
        <v>170000</v>
      </c>
      <c r="F51" s="45">
        <v>323000</v>
      </c>
    </row>
    <row r="52" spans="1:6" x14ac:dyDescent="0.25">
      <c r="A52" s="32"/>
    </row>
    <row r="53" spans="1:6" x14ac:dyDescent="0.25">
      <c r="A53" s="4" t="s">
        <v>55</v>
      </c>
    </row>
    <row r="54" spans="1:6" x14ac:dyDescent="0.25">
      <c r="A54" s="4" t="s">
        <v>26</v>
      </c>
    </row>
    <row r="55" spans="1:6" x14ac:dyDescent="0.25">
      <c r="A55" s="4" t="s">
        <v>27</v>
      </c>
    </row>
    <row r="56" spans="1:6" ht="15.75" customHeight="1" x14ac:dyDescent="0.25">
      <c r="A56" s="4" t="s">
        <v>28</v>
      </c>
      <c r="B56" s="19" t="s">
        <v>57</v>
      </c>
    </row>
    <row r="57" spans="1:6" x14ac:dyDescent="0.25">
      <c r="A57" s="4"/>
    </row>
    <row r="58" spans="1:6" x14ac:dyDescent="0.25">
      <c r="A58" s="4"/>
    </row>
    <row r="59" spans="1:6" x14ac:dyDescent="0.25">
      <c r="A59" s="4"/>
    </row>
    <row r="60" spans="1:6" x14ac:dyDescent="0.25">
      <c r="A60" s="4"/>
    </row>
    <row r="61" spans="1:6" x14ac:dyDescent="0.25">
      <c r="A61" s="4"/>
    </row>
    <row r="62" spans="1:6" x14ac:dyDescent="0.25">
      <c r="A62" s="4"/>
    </row>
    <row r="63" spans="1:6" x14ac:dyDescent="0.25">
      <c r="A63" s="4"/>
    </row>
    <row r="64" spans="1:6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</sheetData>
  <mergeCells count="6">
    <mergeCell ref="A7:F7"/>
    <mergeCell ref="A1:A2"/>
    <mergeCell ref="B1:D1"/>
    <mergeCell ref="B2:D2"/>
    <mergeCell ref="B3:D3"/>
    <mergeCell ref="A5:F5"/>
  </mergeCells>
  <phoneticPr fontId="6" type="noConversion"/>
  <pageMargins left="0.9055118110236221" right="0.31496062992125984" top="0.47244094488188981" bottom="0.47244094488188981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workbookViewId="0">
      <selection activeCell="F11" sqref="F11"/>
    </sheetView>
  </sheetViews>
  <sheetFormatPr defaultRowHeight="15" x14ac:dyDescent="0.25"/>
  <cols>
    <col min="1" max="1" width="28.5703125" customWidth="1"/>
    <col min="2" max="2" width="6.5703125" customWidth="1"/>
    <col min="3" max="3" width="12.140625" customWidth="1"/>
    <col min="4" max="4" width="6.28515625" customWidth="1"/>
    <col min="5" max="5" width="13.42578125" style="12" customWidth="1"/>
    <col min="6" max="6" width="12.140625" customWidth="1"/>
    <col min="7" max="7" width="12.28515625" customWidth="1"/>
  </cols>
  <sheetData>
    <row r="1" spans="1:7" x14ac:dyDescent="0.25">
      <c r="A1" s="56"/>
      <c r="B1" s="1"/>
      <c r="C1" s="55" t="s">
        <v>110</v>
      </c>
      <c r="D1" s="55"/>
      <c r="E1" s="55"/>
    </row>
    <row r="2" spans="1:7" ht="48" customHeight="1" x14ac:dyDescent="0.25">
      <c r="A2" s="56"/>
      <c r="B2" s="1"/>
      <c r="C2" s="55" t="s">
        <v>54</v>
      </c>
      <c r="D2" s="55"/>
      <c r="E2" s="55"/>
    </row>
    <row r="3" spans="1:7" x14ac:dyDescent="0.25">
      <c r="A3" s="1"/>
      <c r="B3" s="1"/>
      <c r="C3" s="55" t="s">
        <v>115</v>
      </c>
      <c r="D3" s="55"/>
      <c r="E3" s="55"/>
    </row>
    <row r="4" spans="1:7" x14ac:dyDescent="0.25">
      <c r="A4" s="3"/>
      <c r="B4" s="3"/>
    </row>
    <row r="5" spans="1:7" ht="33" customHeight="1" x14ac:dyDescent="0.25">
      <c r="A5" s="59" t="s">
        <v>87</v>
      </c>
      <c r="B5" s="59"/>
      <c r="C5" s="59"/>
      <c r="D5" s="59"/>
      <c r="E5" s="59"/>
      <c r="F5" s="59"/>
      <c r="G5" s="59"/>
    </row>
    <row r="6" spans="1:7" x14ac:dyDescent="0.25">
      <c r="A6" s="3"/>
      <c r="B6" s="3"/>
    </row>
    <row r="7" spans="1:7" x14ac:dyDescent="0.25">
      <c r="A7" s="58" t="s">
        <v>88</v>
      </c>
      <c r="B7" s="58"/>
      <c r="C7" s="58"/>
      <c r="D7" s="58"/>
      <c r="E7" s="58"/>
      <c r="F7" s="58"/>
      <c r="G7" s="58"/>
    </row>
    <row r="8" spans="1:7" x14ac:dyDescent="0.25">
      <c r="A8" s="5" t="s">
        <v>0</v>
      </c>
      <c r="B8" s="5" t="s">
        <v>39</v>
      </c>
      <c r="C8" s="5" t="s">
        <v>2</v>
      </c>
      <c r="D8" s="5" t="s">
        <v>3</v>
      </c>
      <c r="E8" s="13" t="s">
        <v>53</v>
      </c>
      <c r="F8" s="5" t="s">
        <v>76</v>
      </c>
      <c r="G8" s="13" t="s">
        <v>82</v>
      </c>
    </row>
    <row r="9" spans="1:7" ht="21" customHeight="1" x14ac:dyDescent="0.25">
      <c r="A9" s="6" t="s">
        <v>4</v>
      </c>
      <c r="B9" s="6"/>
      <c r="C9" s="7"/>
      <c r="D9" s="7"/>
      <c r="E9" s="51">
        <f t="shared" ref="E9:G10" si="0">E10</f>
        <v>12728709.07</v>
      </c>
      <c r="F9" s="51">
        <f t="shared" si="0"/>
        <v>8216350</v>
      </c>
      <c r="G9" s="51">
        <f t="shared" si="0"/>
        <v>7892650</v>
      </c>
    </row>
    <row r="10" spans="1:7" ht="60.75" customHeight="1" x14ac:dyDescent="0.25">
      <c r="A10" s="9" t="s">
        <v>56</v>
      </c>
      <c r="B10" s="5">
        <v>791</v>
      </c>
      <c r="C10" s="7"/>
      <c r="D10" s="7"/>
      <c r="E10" s="52">
        <f t="shared" si="0"/>
        <v>12728709.07</v>
      </c>
      <c r="F10" s="52">
        <f t="shared" si="0"/>
        <v>8216350</v>
      </c>
      <c r="G10" s="52">
        <f t="shared" si="0"/>
        <v>7892650</v>
      </c>
    </row>
    <row r="11" spans="1:7" ht="73.5" customHeight="1" x14ac:dyDescent="0.25">
      <c r="A11" s="9" t="s">
        <v>78</v>
      </c>
      <c r="B11" s="5">
        <v>791</v>
      </c>
      <c r="C11" s="5">
        <v>1600000000</v>
      </c>
      <c r="D11" s="5"/>
      <c r="E11" s="52">
        <f>E13+E15+E16+E17+E18+E20+E22+E24+E25+E27+E29+E31+E33+E35+E37+E39+E41+E43+E44+E46+E48+E50</f>
        <v>12728709.07</v>
      </c>
      <c r="F11" s="52">
        <f>F12+F14+F19+F21+F23+F26+F28+F30+F32+F34+F40+F42+F45+F49+F51</f>
        <v>8216350</v>
      </c>
      <c r="G11" s="52">
        <f>G12+G14+G19+G21+G23+G26+G28+G30+G32+G34+G40+G42+G45+G49+G51</f>
        <v>7892650</v>
      </c>
    </row>
    <row r="12" spans="1:7" ht="35.25" customHeight="1" x14ac:dyDescent="0.25">
      <c r="A12" s="9" t="s">
        <v>7</v>
      </c>
      <c r="B12" s="5">
        <v>791</v>
      </c>
      <c r="C12" s="5">
        <v>1600002030</v>
      </c>
      <c r="D12" s="5"/>
      <c r="E12" s="45">
        <f>E13</f>
        <v>1198324</v>
      </c>
      <c r="F12" s="45">
        <f>F13</f>
        <v>1113600</v>
      </c>
      <c r="G12" s="45">
        <f>G13</f>
        <v>1113600</v>
      </c>
    </row>
    <row r="13" spans="1:7" ht="135" x14ac:dyDescent="0.25">
      <c r="A13" s="9" t="s">
        <v>8</v>
      </c>
      <c r="B13" s="5">
        <v>791</v>
      </c>
      <c r="C13" s="5">
        <v>1600002030</v>
      </c>
      <c r="D13" s="5">
        <v>100</v>
      </c>
      <c r="E13" s="45">
        <v>1198324</v>
      </c>
      <c r="F13" s="45">
        <v>1113600</v>
      </c>
      <c r="G13" s="45">
        <v>1113600</v>
      </c>
    </row>
    <row r="14" spans="1:7" ht="45" x14ac:dyDescent="0.25">
      <c r="A14" s="9" t="s">
        <v>10</v>
      </c>
      <c r="B14" s="5">
        <v>791</v>
      </c>
      <c r="C14" s="5">
        <v>1600002040</v>
      </c>
      <c r="D14" s="5"/>
      <c r="E14" s="45">
        <f>E15+E16+E18</f>
        <v>3596707.74</v>
      </c>
      <c r="F14" s="45">
        <f>F15+F16+F18</f>
        <v>3345400</v>
      </c>
      <c r="G14" s="45">
        <f>G15+G16+G18</f>
        <v>3242100</v>
      </c>
    </row>
    <row r="15" spans="1:7" ht="135" x14ac:dyDescent="0.25">
      <c r="A15" s="9" t="s">
        <v>8</v>
      </c>
      <c r="B15" s="5">
        <v>791</v>
      </c>
      <c r="C15" s="5">
        <v>1600002040</v>
      </c>
      <c r="D15" s="5">
        <v>100</v>
      </c>
      <c r="E15" s="45">
        <v>2409782.91</v>
      </c>
      <c r="F15" s="45">
        <v>2207600</v>
      </c>
      <c r="G15" s="45">
        <v>2207600</v>
      </c>
    </row>
    <row r="16" spans="1:7" ht="45" x14ac:dyDescent="0.25">
      <c r="A16" s="9" t="s">
        <v>11</v>
      </c>
      <c r="B16" s="5">
        <v>791</v>
      </c>
      <c r="C16" s="5">
        <v>1600002040</v>
      </c>
      <c r="D16" s="5">
        <v>200</v>
      </c>
      <c r="E16" s="45">
        <v>1178424.83</v>
      </c>
      <c r="F16" s="45">
        <v>1129300</v>
      </c>
      <c r="G16" s="45">
        <v>1026000</v>
      </c>
    </row>
    <row r="17" spans="1:7" ht="30" x14ac:dyDescent="0.25">
      <c r="A17" s="9" t="s">
        <v>12</v>
      </c>
      <c r="B17" s="5">
        <v>791</v>
      </c>
      <c r="C17" s="5">
        <v>1600002040</v>
      </c>
      <c r="D17" s="5">
        <v>300</v>
      </c>
      <c r="E17" s="45">
        <v>1173.0899999999999</v>
      </c>
      <c r="F17" s="45"/>
      <c r="G17" s="45"/>
    </row>
    <row r="18" spans="1:7" ht="30.75" customHeight="1" x14ac:dyDescent="0.25">
      <c r="A18" s="9" t="s">
        <v>12</v>
      </c>
      <c r="B18" s="5">
        <v>791</v>
      </c>
      <c r="C18" s="5">
        <v>1600002040</v>
      </c>
      <c r="D18" s="5">
        <v>800</v>
      </c>
      <c r="E18" s="45">
        <v>8500</v>
      </c>
      <c r="F18" s="45">
        <v>8500</v>
      </c>
      <c r="G18" s="45">
        <v>8500</v>
      </c>
    </row>
    <row r="19" spans="1:7" ht="54.75" customHeight="1" x14ac:dyDescent="0.25">
      <c r="A19" s="23" t="s">
        <v>81</v>
      </c>
      <c r="B19" s="5">
        <v>791</v>
      </c>
      <c r="C19" s="25">
        <v>1600000220</v>
      </c>
      <c r="D19" s="25"/>
      <c r="E19" s="46">
        <f>E20</f>
        <v>70000</v>
      </c>
      <c r="F19" s="46">
        <f t="shared" ref="F19:G19" si="1">F20</f>
        <v>0</v>
      </c>
      <c r="G19" s="46">
        <f t="shared" si="1"/>
        <v>0</v>
      </c>
    </row>
    <row r="20" spans="1:7" ht="27.75" customHeight="1" x14ac:dyDescent="0.25">
      <c r="A20" s="9" t="s">
        <v>12</v>
      </c>
      <c r="B20" s="5">
        <v>791</v>
      </c>
      <c r="C20" s="25">
        <v>1600000220</v>
      </c>
      <c r="D20" s="25">
        <v>800</v>
      </c>
      <c r="E20" s="46">
        <v>70000</v>
      </c>
      <c r="F20" s="46">
        <v>0</v>
      </c>
      <c r="G20" s="46">
        <v>0</v>
      </c>
    </row>
    <row r="21" spans="1:7" ht="32.25" customHeight="1" x14ac:dyDescent="0.25">
      <c r="A21" s="9" t="s">
        <v>15</v>
      </c>
      <c r="B21" s="5">
        <v>791</v>
      </c>
      <c r="C21" s="5">
        <v>1600007500</v>
      </c>
      <c r="D21" s="5"/>
      <c r="E21" s="45">
        <v>50000</v>
      </c>
      <c r="F21" s="45">
        <v>50000</v>
      </c>
      <c r="G21" s="45">
        <v>50000</v>
      </c>
    </row>
    <row r="22" spans="1:7" ht="35.25" customHeight="1" x14ac:dyDescent="0.25">
      <c r="A22" s="9" t="s">
        <v>12</v>
      </c>
      <c r="B22" s="5">
        <v>791</v>
      </c>
      <c r="C22" s="5">
        <v>1600007500</v>
      </c>
      <c r="D22" s="5">
        <v>800</v>
      </c>
      <c r="E22" s="45">
        <v>50000</v>
      </c>
      <c r="F22" s="45">
        <v>50000</v>
      </c>
      <c r="G22" s="45">
        <v>50000</v>
      </c>
    </row>
    <row r="23" spans="1:7" ht="36" customHeight="1" x14ac:dyDescent="0.25">
      <c r="A23" s="9" t="s">
        <v>50</v>
      </c>
      <c r="B23" s="5">
        <v>791</v>
      </c>
      <c r="C23" s="5">
        <v>1600009040</v>
      </c>
      <c r="D23" s="5"/>
      <c r="E23" s="45">
        <f>E24+E25</f>
        <v>17000</v>
      </c>
      <c r="F23" s="45">
        <f>F24+F25</f>
        <v>17000</v>
      </c>
      <c r="G23" s="45">
        <f>G24+G25</f>
        <v>5000</v>
      </c>
    </row>
    <row r="24" spans="1:7" ht="44.25" customHeight="1" x14ac:dyDescent="0.25">
      <c r="A24" s="9" t="s">
        <v>11</v>
      </c>
      <c r="B24" s="5">
        <v>791</v>
      </c>
      <c r="C24" s="5">
        <v>1600009040</v>
      </c>
      <c r="D24" s="5">
        <v>200</v>
      </c>
      <c r="E24" s="45">
        <v>5000</v>
      </c>
      <c r="F24" s="45">
        <v>5000</v>
      </c>
      <c r="G24" s="45">
        <v>5000</v>
      </c>
    </row>
    <row r="25" spans="1:7" ht="34.5" customHeight="1" x14ac:dyDescent="0.25">
      <c r="A25" s="9" t="s">
        <v>12</v>
      </c>
      <c r="B25" s="10" t="s">
        <v>64</v>
      </c>
      <c r="C25" s="5">
        <v>1600009040</v>
      </c>
      <c r="D25" s="5">
        <v>800</v>
      </c>
      <c r="E25" s="45">
        <v>12000</v>
      </c>
      <c r="F25" s="45">
        <v>12000</v>
      </c>
      <c r="G25" s="45">
        <v>0</v>
      </c>
    </row>
    <row r="26" spans="1:7" ht="85.5" customHeight="1" x14ac:dyDescent="0.25">
      <c r="A26" s="9" t="s">
        <v>18</v>
      </c>
      <c r="B26" s="10" t="s">
        <v>64</v>
      </c>
      <c r="C26" s="5">
        <v>1600051180</v>
      </c>
      <c r="D26" s="5"/>
      <c r="E26" s="45">
        <f>E27</f>
        <v>351350</v>
      </c>
      <c r="F26" s="45">
        <f>F27</f>
        <v>365950</v>
      </c>
      <c r="G26" s="45">
        <f>G27</f>
        <v>377950</v>
      </c>
    </row>
    <row r="27" spans="1:7" ht="135" x14ac:dyDescent="0.25">
      <c r="A27" s="11" t="s">
        <v>8</v>
      </c>
      <c r="B27" s="5">
        <v>791</v>
      </c>
      <c r="C27" s="5">
        <v>1600051180</v>
      </c>
      <c r="D27" s="5">
        <v>100</v>
      </c>
      <c r="E27" s="45">
        <v>351350</v>
      </c>
      <c r="F27" s="45">
        <v>365950</v>
      </c>
      <c r="G27" s="45">
        <v>377950</v>
      </c>
    </row>
    <row r="28" spans="1:7" ht="45" x14ac:dyDescent="0.25">
      <c r="A28" s="22" t="s">
        <v>47</v>
      </c>
      <c r="B28" s="5">
        <v>791</v>
      </c>
      <c r="C28" s="21">
        <v>1600024300</v>
      </c>
      <c r="D28" s="21"/>
      <c r="E28" s="45">
        <f>E29</f>
        <v>211854</v>
      </c>
      <c r="F28" s="45">
        <f>F29</f>
        <v>210000</v>
      </c>
      <c r="G28" s="45">
        <f>G29</f>
        <v>0</v>
      </c>
    </row>
    <row r="29" spans="1:7" ht="48.75" customHeight="1" x14ac:dyDescent="0.25">
      <c r="A29" s="22" t="s">
        <v>11</v>
      </c>
      <c r="B29" s="5">
        <v>791</v>
      </c>
      <c r="C29" s="21">
        <v>1600024300</v>
      </c>
      <c r="D29" s="21">
        <v>200</v>
      </c>
      <c r="E29" s="45">
        <v>211854</v>
      </c>
      <c r="F29" s="45">
        <v>210000</v>
      </c>
      <c r="G29" s="45"/>
    </row>
    <row r="30" spans="1:7" ht="180" x14ac:dyDescent="0.25">
      <c r="A30" s="31" t="s">
        <v>73</v>
      </c>
      <c r="B30" s="5">
        <v>791</v>
      </c>
      <c r="C30" s="25">
        <v>1600074040</v>
      </c>
      <c r="D30" s="25"/>
      <c r="E30" s="47">
        <v>600000</v>
      </c>
      <c r="F30" s="47">
        <f>F31</f>
        <v>0</v>
      </c>
      <c r="G30" s="47">
        <f>G31</f>
        <v>0</v>
      </c>
    </row>
    <row r="31" spans="1:7" ht="44.25" customHeight="1" x14ac:dyDescent="0.25">
      <c r="A31" s="23" t="s">
        <v>11</v>
      </c>
      <c r="B31" s="5">
        <v>791</v>
      </c>
      <c r="C31" s="25">
        <v>1600074040</v>
      </c>
      <c r="D31" s="25">
        <v>200</v>
      </c>
      <c r="E31" s="47">
        <v>600000</v>
      </c>
      <c r="F31" s="47">
        <v>0</v>
      </c>
      <c r="G31" s="47">
        <v>0</v>
      </c>
    </row>
    <row r="32" spans="1:7" ht="45" x14ac:dyDescent="0.25">
      <c r="A32" s="23" t="s">
        <v>60</v>
      </c>
      <c r="B32" s="5">
        <v>791</v>
      </c>
      <c r="C32" s="25">
        <v>1600024700</v>
      </c>
      <c r="D32" s="25"/>
      <c r="E32" s="45">
        <f>E33</f>
        <v>50000</v>
      </c>
      <c r="F32" s="45">
        <f>F33</f>
        <v>50000</v>
      </c>
      <c r="G32" s="45">
        <v>0</v>
      </c>
    </row>
    <row r="33" spans="1:7" ht="45" customHeight="1" x14ac:dyDescent="0.25">
      <c r="A33" s="23" t="s">
        <v>11</v>
      </c>
      <c r="B33" s="5">
        <v>791</v>
      </c>
      <c r="C33" s="25">
        <v>1600024700</v>
      </c>
      <c r="D33" s="25">
        <v>200</v>
      </c>
      <c r="E33" s="45">
        <v>50000</v>
      </c>
      <c r="F33" s="45">
        <v>50000</v>
      </c>
      <c r="G33" s="45">
        <v>0</v>
      </c>
    </row>
    <row r="34" spans="1:7" ht="30" customHeight="1" x14ac:dyDescent="0.25">
      <c r="A34" s="9" t="s">
        <v>21</v>
      </c>
      <c r="B34" s="5">
        <v>791</v>
      </c>
      <c r="C34" s="5">
        <v>1600003150</v>
      </c>
      <c r="D34" s="5"/>
      <c r="E34" s="45">
        <v>1060000</v>
      </c>
      <c r="F34" s="45">
        <f>F35</f>
        <v>1060000</v>
      </c>
      <c r="G34" s="45">
        <f>G35</f>
        <v>1060000</v>
      </c>
    </row>
    <row r="35" spans="1:7" ht="45" x14ac:dyDescent="0.25">
      <c r="A35" s="9" t="s">
        <v>11</v>
      </c>
      <c r="B35" s="5">
        <v>791</v>
      </c>
      <c r="C35" s="5">
        <v>1600003150</v>
      </c>
      <c r="D35" s="5">
        <v>200</v>
      </c>
      <c r="E35" s="45">
        <v>1423200</v>
      </c>
      <c r="F35" s="45">
        <v>1060000</v>
      </c>
      <c r="G35" s="45">
        <v>1060000</v>
      </c>
    </row>
    <row r="36" spans="1:7" ht="105" x14ac:dyDescent="0.25">
      <c r="A36" s="23" t="s">
        <v>108</v>
      </c>
      <c r="B36" s="5">
        <v>791</v>
      </c>
      <c r="C36" s="25" t="s">
        <v>109</v>
      </c>
      <c r="D36" s="25"/>
      <c r="E36" s="53">
        <f>E37</f>
        <v>1530779.61</v>
      </c>
      <c r="F36" s="45"/>
      <c r="G36" s="45"/>
    </row>
    <row r="37" spans="1:7" ht="45" x14ac:dyDescent="0.25">
      <c r="A37" s="23" t="s">
        <v>11</v>
      </c>
      <c r="B37" s="5">
        <v>791</v>
      </c>
      <c r="C37" s="25" t="s">
        <v>109</v>
      </c>
      <c r="D37" s="25">
        <v>200</v>
      </c>
      <c r="E37" s="53">
        <v>1530779.61</v>
      </c>
      <c r="F37" s="45"/>
      <c r="G37" s="45"/>
    </row>
    <row r="38" spans="1:7" ht="30" x14ac:dyDescent="0.25">
      <c r="A38" s="23" t="s">
        <v>105</v>
      </c>
      <c r="B38" s="5">
        <v>791</v>
      </c>
      <c r="C38" s="25">
        <v>1600003330</v>
      </c>
      <c r="D38" s="25"/>
      <c r="E38" s="47">
        <f>E39</f>
        <v>506430</v>
      </c>
      <c r="F38" s="45"/>
      <c r="G38" s="45"/>
    </row>
    <row r="39" spans="1:7" ht="45" x14ac:dyDescent="0.25">
      <c r="A39" s="23" t="s">
        <v>11</v>
      </c>
      <c r="B39" s="5">
        <v>791</v>
      </c>
      <c r="C39" s="25">
        <v>1600003330</v>
      </c>
      <c r="D39" s="25">
        <v>200</v>
      </c>
      <c r="E39" s="47">
        <v>506430</v>
      </c>
      <c r="F39" s="45"/>
      <c r="G39" s="45"/>
    </row>
    <row r="40" spans="1:7" ht="105" x14ac:dyDescent="0.25">
      <c r="A40" s="23" t="s">
        <v>63</v>
      </c>
      <c r="B40" s="5">
        <v>791</v>
      </c>
      <c r="C40" s="25">
        <v>1600003610</v>
      </c>
      <c r="D40" s="25"/>
      <c r="E40" s="45">
        <v>28000</v>
      </c>
      <c r="F40" s="45">
        <v>28000</v>
      </c>
      <c r="G40" s="45">
        <v>28000</v>
      </c>
    </row>
    <row r="41" spans="1:7" ht="45" x14ac:dyDescent="0.25">
      <c r="A41" s="23" t="s">
        <v>11</v>
      </c>
      <c r="B41" s="5">
        <v>791</v>
      </c>
      <c r="C41" s="25">
        <v>1600003610</v>
      </c>
      <c r="D41" s="25">
        <v>200</v>
      </c>
      <c r="E41" s="45">
        <v>28000</v>
      </c>
      <c r="F41" s="45">
        <v>28000</v>
      </c>
      <c r="G41" s="45">
        <v>28000</v>
      </c>
    </row>
    <row r="42" spans="1:7" ht="60" customHeight="1" x14ac:dyDescent="0.25">
      <c r="A42" s="9" t="s">
        <v>24</v>
      </c>
      <c r="B42" s="5">
        <v>791</v>
      </c>
      <c r="C42" s="5">
        <v>1600006050</v>
      </c>
      <c r="D42" s="5"/>
      <c r="E42" s="45">
        <f>E43+E44</f>
        <v>2535890.63</v>
      </c>
      <c r="F42" s="45">
        <f>F43</f>
        <v>1698000</v>
      </c>
      <c r="G42" s="45">
        <f>G43</f>
        <v>1658000</v>
      </c>
    </row>
    <row r="43" spans="1:7" ht="45" x14ac:dyDescent="0.25">
      <c r="A43" s="9" t="s">
        <v>11</v>
      </c>
      <c r="B43" s="5">
        <v>791</v>
      </c>
      <c r="C43" s="5">
        <v>1600006050</v>
      </c>
      <c r="D43" s="5">
        <v>200</v>
      </c>
      <c r="E43" s="45">
        <v>2532290.63</v>
      </c>
      <c r="F43" s="45">
        <v>1698000</v>
      </c>
      <c r="G43" s="45">
        <v>1658000</v>
      </c>
    </row>
    <row r="44" spans="1:7" ht="30" x14ac:dyDescent="0.25">
      <c r="A44" s="9" t="s">
        <v>12</v>
      </c>
      <c r="B44" s="5">
        <v>791</v>
      </c>
      <c r="C44" s="5">
        <v>1600006050</v>
      </c>
      <c r="D44" s="5">
        <v>800</v>
      </c>
      <c r="E44" s="45">
        <v>3600</v>
      </c>
      <c r="F44" s="45"/>
      <c r="G44" s="45"/>
    </row>
    <row r="45" spans="1:7" ht="30" x14ac:dyDescent="0.25">
      <c r="A45" s="9" t="s">
        <v>51</v>
      </c>
      <c r="B45" s="5">
        <v>791</v>
      </c>
      <c r="C45" s="5">
        <v>1600006400</v>
      </c>
      <c r="D45" s="5"/>
      <c r="E45" s="45">
        <f>E46</f>
        <v>28000</v>
      </c>
      <c r="F45" s="45">
        <v>35000</v>
      </c>
      <c r="G45" s="45">
        <v>35000</v>
      </c>
    </row>
    <row r="46" spans="1:7" ht="60" x14ac:dyDescent="0.25">
      <c r="A46" s="9" t="s">
        <v>52</v>
      </c>
      <c r="B46" s="5">
        <v>791</v>
      </c>
      <c r="C46" s="5">
        <v>1600006400</v>
      </c>
      <c r="D46" s="5">
        <v>200</v>
      </c>
      <c r="E46" s="45">
        <v>28000</v>
      </c>
      <c r="F46" s="45">
        <v>35000</v>
      </c>
      <c r="G46" s="45">
        <v>35000</v>
      </c>
    </row>
    <row r="47" spans="1:7" ht="90" x14ac:dyDescent="0.25">
      <c r="A47" s="29" t="s">
        <v>106</v>
      </c>
      <c r="B47" s="5">
        <v>791</v>
      </c>
      <c r="C47" s="30" t="s">
        <v>107</v>
      </c>
      <c r="D47" s="30"/>
      <c r="E47" s="47">
        <f>E48</f>
        <v>300000</v>
      </c>
      <c r="F47" s="45"/>
      <c r="G47" s="45"/>
    </row>
    <row r="48" spans="1:7" ht="45" x14ac:dyDescent="0.25">
      <c r="A48" s="29" t="s">
        <v>71</v>
      </c>
      <c r="B48" s="5">
        <v>791</v>
      </c>
      <c r="C48" s="30" t="s">
        <v>107</v>
      </c>
      <c r="D48" s="30" t="s">
        <v>72</v>
      </c>
      <c r="E48" s="47">
        <v>300000</v>
      </c>
      <c r="F48" s="45"/>
      <c r="G48" s="45"/>
    </row>
    <row r="49" spans="1:7" ht="45" x14ac:dyDescent="0.25">
      <c r="A49" s="29" t="s">
        <v>69</v>
      </c>
      <c r="B49" s="5">
        <v>791</v>
      </c>
      <c r="C49" s="30" t="s">
        <v>70</v>
      </c>
      <c r="D49" s="30"/>
      <c r="E49" s="47" t="s">
        <v>74</v>
      </c>
      <c r="F49" s="45">
        <f>F50</f>
        <v>73400</v>
      </c>
      <c r="G49" s="45">
        <v>0</v>
      </c>
    </row>
    <row r="50" spans="1:7" ht="45" x14ac:dyDescent="0.25">
      <c r="A50" s="29" t="s">
        <v>71</v>
      </c>
      <c r="B50" s="5">
        <v>791</v>
      </c>
      <c r="C50" s="30" t="s">
        <v>70</v>
      </c>
      <c r="D50" s="30" t="s">
        <v>72</v>
      </c>
      <c r="E50" s="47">
        <v>230000</v>
      </c>
      <c r="F50" s="45">
        <v>73400</v>
      </c>
      <c r="G50" s="45">
        <v>0</v>
      </c>
    </row>
    <row r="51" spans="1:7" ht="30" x14ac:dyDescent="0.25">
      <c r="A51" s="16" t="s">
        <v>40</v>
      </c>
      <c r="B51" s="26">
        <v>791</v>
      </c>
      <c r="C51" s="17">
        <v>1600099990</v>
      </c>
      <c r="D51" s="17"/>
      <c r="E51" s="45">
        <f>E52</f>
        <v>0</v>
      </c>
      <c r="F51" s="45">
        <f>F52</f>
        <v>170000</v>
      </c>
      <c r="G51" s="45">
        <f>G52</f>
        <v>323000</v>
      </c>
    </row>
    <row r="52" spans="1:7" x14ac:dyDescent="0.25">
      <c r="A52" s="16" t="s">
        <v>41</v>
      </c>
      <c r="B52" s="26">
        <v>791</v>
      </c>
      <c r="C52" s="17">
        <v>1600099990</v>
      </c>
      <c r="D52" s="17">
        <v>900</v>
      </c>
      <c r="E52" s="45">
        <v>0</v>
      </c>
      <c r="F52" s="45">
        <v>170000</v>
      </c>
      <c r="G52" s="45">
        <v>323000</v>
      </c>
    </row>
    <row r="53" spans="1:7" x14ac:dyDescent="0.25">
      <c r="A53" s="4" t="s">
        <v>25</v>
      </c>
      <c r="B53" s="4"/>
    </row>
    <row r="54" spans="1:7" x14ac:dyDescent="0.25">
      <c r="A54" s="4" t="s">
        <v>55</v>
      </c>
      <c r="B54" s="4"/>
    </row>
    <row r="55" spans="1:7" x14ac:dyDescent="0.25">
      <c r="A55" s="4" t="s">
        <v>26</v>
      </c>
      <c r="B55" s="4"/>
    </row>
    <row r="56" spans="1:7" x14ac:dyDescent="0.25">
      <c r="A56" s="4" t="s">
        <v>27</v>
      </c>
      <c r="B56" s="4"/>
    </row>
    <row r="57" spans="1:7" ht="15.75" customHeight="1" x14ac:dyDescent="0.25">
      <c r="A57" s="4" t="s">
        <v>28</v>
      </c>
      <c r="B57" s="4"/>
      <c r="C57" s="18" t="s">
        <v>57</v>
      </c>
    </row>
    <row r="58" spans="1:7" x14ac:dyDescent="0.25">
      <c r="A58" s="4"/>
      <c r="B58" s="4"/>
    </row>
    <row r="59" spans="1:7" x14ac:dyDescent="0.25">
      <c r="A59" s="4"/>
      <c r="B59" s="4"/>
    </row>
    <row r="60" spans="1:7" x14ac:dyDescent="0.25">
      <c r="A60" s="4"/>
      <c r="B60" s="4"/>
    </row>
    <row r="61" spans="1:7" x14ac:dyDescent="0.25">
      <c r="A61" s="4"/>
      <c r="B61" s="4"/>
    </row>
    <row r="62" spans="1:7" x14ac:dyDescent="0.25">
      <c r="A62" s="4"/>
      <c r="B62" s="4"/>
    </row>
    <row r="63" spans="1:7" x14ac:dyDescent="0.25">
      <c r="A63" s="4"/>
      <c r="B63" s="4"/>
    </row>
    <row r="64" spans="1:7" x14ac:dyDescent="0.25">
      <c r="A64" s="4"/>
      <c r="B64" s="4"/>
    </row>
    <row r="65" spans="1:2" x14ac:dyDescent="0.25">
      <c r="A65" s="4"/>
      <c r="B65" s="4"/>
    </row>
    <row r="66" spans="1:2" x14ac:dyDescent="0.25">
      <c r="A66" s="4"/>
      <c r="B66" s="4"/>
    </row>
    <row r="67" spans="1:2" x14ac:dyDescent="0.25">
      <c r="A67" s="4"/>
      <c r="B67" s="4"/>
    </row>
    <row r="68" spans="1:2" x14ac:dyDescent="0.25">
      <c r="A68" s="4"/>
      <c r="B68" s="4"/>
    </row>
  </sheetData>
  <mergeCells count="6">
    <mergeCell ref="A1:A2"/>
    <mergeCell ref="C1:E1"/>
    <mergeCell ref="C2:E2"/>
    <mergeCell ref="C3:E3"/>
    <mergeCell ref="A7:G7"/>
    <mergeCell ref="A5:G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B3" sqref="B3:C3"/>
    </sheetView>
  </sheetViews>
  <sheetFormatPr defaultRowHeight="15" x14ac:dyDescent="0.25"/>
  <cols>
    <col min="1" max="1" width="23.28515625" style="34" customWidth="1"/>
    <col min="2" max="2" width="32.85546875" style="34" customWidth="1"/>
    <col min="3" max="3" width="13.5703125" style="34" customWidth="1"/>
    <col min="5" max="5" width="8" customWidth="1"/>
  </cols>
  <sheetData>
    <row r="1" spans="1:5" x14ac:dyDescent="0.25">
      <c r="B1" s="63" t="s">
        <v>90</v>
      </c>
      <c r="C1" s="64"/>
      <c r="D1" s="35"/>
      <c r="E1" s="35"/>
    </row>
    <row r="2" spans="1:5" ht="39.75" customHeight="1" x14ac:dyDescent="0.25">
      <c r="B2" s="63" t="s">
        <v>91</v>
      </c>
      <c r="C2" s="65"/>
      <c r="D2" s="36"/>
      <c r="E2" s="36"/>
    </row>
    <row r="3" spans="1:5" ht="17.25" customHeight="1" x14ac:dyDescent="0.25">
      <c r="B3" s="63" t="s">
        <v>112</v>
      </c>
      <c r="C3" s="63"/>
      <c r="D3" s="37"/>
      <c r="E3" s="37"/>
    </row>
    <row r="4" spans="1:5" ht="27.75" customHeight="1" x14ac:dyDescent="0.25"/>
    <row r="5" spans="1:5" ht="47.25" customHeight="1" x14ac:dyDescent="0.25">
      <c r="A5" s="62" t="s">
        <v>102</v>
      </c>
      <c r="B5" s="62"/>
      <c r="C5" s="62"/>
      <c r="D5" s="62"/>
      <c r="E5" s="62"/>
    </row>
    <row r="6" spans="1:5" ht="10.5" customHeight="1" x14ac:dyDescent="0.25">
      <c r="A6" s="38"/>
      <c r="B6" s="38"/>
      <c r="C6" s="38"/>
    </row>
    <row r="7" spans="1:5" ht="15.75" x14ac:dyDescent="0.25">
      <c r="A7" s="39"/>
      <c r="B7" s="39"/>
      <c r="E7" s="39" t="s">
        <v>92</v>
      </c>
    </row>
    <row r="8" spans="1:5" ht="36.75" customHeight="1" x14ac:dyDescent="0.25">
      <c r="A8" s="40" t="s">
        <v>93</v>
      </c>
      <c r="B8" s="40" t="s">
        <v>94</v>
      </c>
      <c r="C8" s="13" t="s">
        <v>53</v>
      </c>
      <c r="D8" s="5" t="s">
        <v>76</v>
      </c>
      <c r="E8" s="13" t="s">
        <v>82</v>
      </c>
    </row>
    <row r="9" spans="1:5" ht="46.5" customHeight="1" x14ac:dyDescent="0.25">
      <c r="A9" s="41" t="s">
        <v>95</v>
      </c>
      <c r="B9" s="42" t="s">
        <v>96</v>
      </c>
      <c r="C9" s="43">
        <f>C10</f>
        <v>1106099.46</v>
      </c>
      <c r="D9" s="43">
        <f t="shared" ref="D9:E10" si="0">D10</f>
        <v>0</v>
      </c>
      <c r="E9" s="43">
        <f t="shared" si="0"/>
        <v>0</v>
      </c>
    </row>
    <row r="10" spans="1:5" ht="44.25" customHeight="1" x14ac:dyDescent="0.25">
      <c r="A10" s="41" t="s">
        <v>97</v>
      </c>
      <c r="B10" s="42" t="s">
        <v>98</v>
      </c>
      <c r="C10" s="43">
        <f>C11</f>
        <v>1106099.46</v>
      </c>
      <c r="D10" s="43">
        <f t="shared" si="0"/>
        <v>0</v>
      </c>
      <c r="E10" s="43">
        <f t="shared" si="0"/>
        <v>0</v>
      </c>
    </row>
    <row r="11" spans="1:5" ht="43.5" customHeight="1" x14ac:dyDescent="0.25">
      <c r="A11" s="41" t="s">
        <v>100</v>
      </c>
      <c r="B11" s="42" t="s">
        <v>101</v>
      </c>
      <c r="C11" s="43">
        <v>1106099.46</v>
      </c>
      <c r="D11" s="43">
        <v>0</v>
      </c>
      <c r="E11" s="43">
        <v>0</v>
      </c>
    </row>
    <row r="16" spans="1:5" x14ac:dyDescent="0.25">
      <c r="A16" s="60" t="s">
        <v>25</v>
      </c>
      <c r="B16" s="61"/>
      <c r="C16"/>
    </row>
    <row r="17" spans="1:3" x14ac:dyDescent="0.25">
      <c r="A17" s="60" t="s">
        <v>55</v>
      </c>
      <c r="B17" s="61"/>
      <c r="C17"/>
    </row>
    <row r="18" spans="1:3" x14ac:dyDescent="0.25">
      <c r="A18" s="60" t="s">
        <v>99</v>
      </c>
      <c r="B18" s="61"/>
      <c r="C18"/>
    </row>
    <row r="19" spans="1:3" x14ac:dyDescent="0.25">
      <c r="A19" s="60" t="s">
        <v>111</v>
      </c>
      <c r="B19" s="61"/>
      <c r="C19" s="61"/>
    </row>
  </sheetData>
  <mergeCells count="8">
    <mergeCell ref="A18:B18"/>
    <mergeCell ref="A19:C19"/>
    <mergeCell ref="A5:E5"/>
    <mergeCell ref="B1:C1"/>
    <mergeCell ref="B2:C2"/>
    <mergeCell ref="B3:C3"/>
    <mergeCell ref="A16:B16"/>
    <mergeCell ref="A17:B17"/>
  </mergeCells>
  <pageMargins left="0.9055118110236221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прил. 3</vt:lpstr>
      <vt:lpstr>прил.4</vt:lpstr>
      <vt:lpstr>прил.5</vt:lpstr>
      <vt:lpstr>прил.1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2023-07-07T05:03:56Z</cp:lastPrinted>
  <dcterms:created xsi:type="dcterms:W3CDTF">2016-11-12T16:46:08Z</dcterms:created>
  <dcterms:modified xsi:type="dcterms:W3CDTF">2023-07-07T05:04:06Z</dcterms:modified>
</cp:coreProperties>
</file>