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Д\Мои_документы\СЕССИИ\Сессии 2023\5.заседание 11.12.2023\"/>
    </mc:Choice>
  </mc:AlternateContent>
  <bookViews>
    <workbookView xWindow="0" yWindow="0" windowWidth="28800" windowHeight="11835" activeTab="2"/>
  </bookViews>
  <sheets>
    <sheet name="прил. 2" sheetId="1" r:id="rId1"/>
    <sheet name="прил.3" sheetId="3" r:id="rId2"/>
    <sheet name="прил.4" sheetId="5" r:id="rId3"/>
  </sheets>
  <calcPr calcId="152511"/>
</workbook>
</file>

<file path=xl/calcChain.xml><?xml version="1.0" encoding="utf-8"?>
<calcChain xmlns="http://schemas.openxmlformats.org/spreadsheetml/2006/main">
  <c r="D51" i="3" l="1"/>
  <c r="E52" i="5"/>
  <c r="E72" i="1"/>
  <c r="E73" i="1"/>
  <c r="E11" i="5" l="1"/>
  <c r="D10" i="3"/>
  <c r="E40" i="5"/>
  <c r="D39" i="3"/>
  <c r="E54" i="1"/>
  <c r="E62" i="1"/>
  <c r="D44" i="3"/>
  <c r="E45" i="5"/>
  <c r="D41" i="3"/>
  <c r="E42" i="5"/>
  <c r="E58" i="1"/>
  <c r="E57" i="1" s="1"/>
  <c r="E34" i="5"/>
  <c r="D33" i="3"/>
  <c r="E36" i="5"/>
  <c r="D35" i="3"/>
  <c r="E49" i="1"/>
  <c r="E56" i="1" l="1"/>
  <c r="E47" i="1"/>
  <c r="E46" i="1" s="1"/>
  <c r="E48" i="5"/>
  <c r="D47" i="3"/>
  <c r="E65" i="1"/>
  <c r="E50" i="5" l="1"/>
  <c r="D49" i="3"/>
  <c r="E38" i="5"/>
  <c r="D37" i="3"/>
  <c r="E10" i="1"/>
  <c r="E16" i="1"/>
  <c r="E69" i="1" l="1"/>
  <c r="E61" i="1" s="1"/>
  <c r="E52" i="1" l="1"/>
  <c r="E51" i="1" s="1"/>
  <c r="G45" i="5" l="1"/>
  <c r="E54" i="5"/>
  <c r="G54" i="5"/>
  <c r="F54" i="5"/>
  <c r="F52" i="5"/>
  <c r="F45" i="5"/>
  <c r="G34" i="5"/>
  <c r="F34" i="5"/>
  <c r="F32" i="5"/>
  <c r="G30" i="5"/>
  <c r="F30" i="5"/>
  <c r="G28" i="5"/>
  <c r="F28" i="5"/>
  <c r="G26" i="5"/>
  <c r="F26" i="5"/>
  <c r="G23" i="5"/>
  <c r="F23" i="5"/>
  <c r="G19" i="5"/>
  <c r="F19" i="5"/>
  <c r="G14" i="5"/>
  <c r="F14" i="5"/>
  <c r="G12" i="5"/>
  <c r="F12" i="5"/>
  <c r="F44" i="3"/>
  <c r="D53" i="3"/>
  <c r="F53" i="3"/>
  <c r="E53" i="3"/>
  <c r="E51" i="3"/>
  <c r="E44" i="3"/>
  <c r="F33" i="3"/>
  <c r="E33" i="3"/>
  <c r="E31" i="3"/>
  <c r="E29" i="3"/>
  <c r="F27" i="3"/>
  <c r="E27" i="3"/>
  <c r="F25" i="3"/>
  <c r="E25" i="3"/>
  <c r="F22" i="3"/>
  <c r="E22" i="3"/>
  <c r="F18" i="3"/>
  <c r="E18" i="3"/>
  <c r="F13" i="3"/>
  <c r="E13" i="3"/>
  <c r="F11" i="3"/>
  <c r="F10" i="3" s="1"/>
  <c r="F9" i="3" s="1"/>
  <c r="E11" i="3"/>
  <c r="F37" i="1"/>
  <c r="F38" i="1"/>
  <c r="G80" i="1"/>
  <c r="F80" i="1"/>
  <c r="F79" i="1" s="1"/>
  <c r="F78" i="1" s="1"/>
  <c r="F77" i="1" s="1"/>
  <c r="G79" i="1"/>
  <c r="G78" i="1" s="1"/>
  <c r="G77" i="1" s="1"/>
  <c r="F73" i="1"/>
  <c r="F72" i="1" s="1"/>
  <c r="F71" i="1" s="1"/>
  <c r="F62" i="1"/>
  <c r="G61" i="1"/>
  <c r="G56" i="1" s="1"/>
  <c r="F61" i="1"/>
  <c r="F56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F10" i="1" s="1"/>
  <c r="E32" i="5"/>
  <c r="E28" i="5"/>
  <c r="E26" i="5"/>
  <c r="E23" i="5"/>
  <c r="E19" i="5"/>
  <c r="E14" i="5"/>
  <c r="E12" i="5"/>
  <c r="D11" i="3"/>
  <c r="D13" i="3"/>
  <c r="D31" i="3"/>
  <c r="D27" i="3"/>
  <c r="E43" i="1"/>
  <c r="E42" i="1" s="1"/>
  <c r="E37" i="1"/>
  <c r="E38" i="1"/>
  <c r="D25" i="3"/>
  <c r="D18" i="3"/>
  <c r="F36" i="1" l="1"/>
  <c r="F11" i="5"/>
  <c r="E10" i="3"/>
  <c r="G11" i="5"/>
  <c r="G10" i="5" s="1"/>
  <c r="G9" i="5" s="1"/>
  <c r="E36" i="1"/>
  <c r="G10" i="1"/>
  <c r="G9" i="1" s="1"/>
  <c r="F10" i="5"/>
  <c r="F9" i="5" s="1"/>
  <c r="E9" i="3"/>
  <c r="F9" i="1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71" i="1"/>
  <c r="E29" i="1"/>
  <c r="E28" i="1" s="1"/>
  <c r="E45" i="1"/>
  <c r="E15" i="1"/>
  <c r="E9" i="1" l="1"/>
</calcChain>
</file>

<file path=xl/sharedStrings.xml><?xml version="1.0" encoding="utf-8"?>
<sst xmlns="http://schemas.openxmlformats.org/spreadsheetml/2006/main" count="319" uniqueCount="103">
  <si>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</si>
  <si>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</si>
  <si>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</si>
  <si>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</si>
  <si>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</si>
  <si>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</si>
  <si>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</si>
  <si>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</si>
  <si>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</si>
  <si>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</si>
  <si>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</si>
  <si>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</si>
  <si>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</si>
  <si>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</si>
  <si>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</si>
  <si>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</si>
  <si>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</si>
  <si>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</si>
  <si>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</si>
  <si>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</si>
  <si>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</si>
  <si>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</si>
  <si>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</si>
  <si>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</si>
  <si>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</si>
  <si>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</si>
  <si>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</si>
  <si>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</si>
  <si>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</si>
  <si>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</si>
  <si>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</si>
  <si>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</si>
  <si>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</si>
  <si>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</si>
  <si>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</si>
  <si>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</si>
  <si>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</si>
  <si>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</si>
  <si>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</si>
  <si>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</si>
  <si>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</si>
  <si>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</si>
  <si>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</si>
  <si>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</si>
  <si>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</si>
  <si>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</si>
  <si>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</si>
  <si>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</si>
  <si>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</si>
  <si>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</si>
  <si>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</si>
  <si>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</si>
  <si>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</si>
  <si>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</si>
  <si>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</si>
  <si>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</si>
  <si>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</si>
  <si>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</si>
  <si>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</si>
  <si>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</si>
  <si>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</si>
  <si>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</si>
  <si>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</si>
  <si>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</si>
  <si>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</si>
  <si>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</si>
  <si>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</si>
  <si>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</si>
  <si>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</si>
  <si>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</si>
  <si>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</si>
  <si>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</si>
  <si>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</si>
  <si>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</si>
  <si>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</si>
  <si>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</si>
  <si>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</si>
  <si>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</si>
  <si>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</si>
  <si>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</si>
  <si>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</si>
  <si>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</si>
  <si>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 xml:space="preserve">          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</si>
  <si>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</si>
  <si>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</si>
  <si>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</si>
  <si>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</si>
  <si>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</si>
  <si>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</si>
  <si>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</si>
  <si>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</si>
  <si>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</si>
  <si>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</si>
  <si>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</si>
  <si>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</si>
  <si>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</si>
  <si>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</si>
  <si>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Приложение № 2</t>
  </si>
  <si>
    <t>Приложение № 3</t>
  </si>
  <si>
    <t>от 11 декабря 2023 г. № 26</t>
  </si>
  <si>
    <t>к решению Совета сельского поселения Гафуровский сельсовет муниципального района Туймазинский район РБ от 11 декабря 2023 г. № 26</t>
  </si>
  <si>
    <t>Глава сельского поселения</t>
  </si>
  <si>
    <t>от 11  декабря  2023 г. №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</si>
</sst>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wrapText="1"/>
    </xf>
    <xf numFmtId="2" fontId="0" fillId="0" borderId="1" xfId="0" applyNumberFormat="1" applyBorder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workbookViewId="0">
      <selection activeCell="D17" sqref="D17"/>
    </sheetView>
  </sheetViews>
  <sheetFormatPr defaultRowHeight="15" x14ac:dyDescent="0.2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12.7109375" style="12" customWidth="1"/>
    <col min="6" max="6" width="12.140625" customWidth="1"/>
    <col min="7" max="7" width="13" customWidth="1"/>
  </cols>
  <sheetData>
    <row r="1" spans="1:7" ht="15" customHeight="1" x14ac:dyDescent="0.25">
      <c r="A1" s="46"/>
      <c r="B1" s="47" t="s">
        <v>97</v>
      </c>
      <c r="C1" s="47"/>
      <c r="D1" s="47"/>
      <c r="E1" s="47"/>
    </row>
    <row r="2" spans="1:7" ht="38.25" customHeight="1" x14ac:dyDescent="0.25">
      <c r="A2" s="46"/>
      <c r="B2" s="45" t="s">
        <v>100</v>
      </c>
      <c r="C2" s="45"/>
      <c r="D2" s="45"/>
      <c r="E2" s="45"/>
    </row>
    <row r="3" spans="1:7" ht="15" customHeight="1" x14ac:dyDescent="0.25">
      <c r="A3" s="1"/>
      <c r="B3" s="45"/>
      <c r="C3" s="45"/>
      <c r="D3" s="45"/>
      <c r="E3" s="45"/>
    </row>
    <row r="4" spans="1:7" x14ac:dyDescent="0.25">
      <c r="A4" s="3"/>
    </row>
    <row r="5" spans="1:7" ht="64.5" customHeight="1" x14ac:dyDescent="0.25">
      <c r="A5" s="49" t="s">
        <v>83</v>
      </c>
      <c r="B5" s="49"/>
      <c r="C5" s="49"/>
      <c r="D5" s="49"/>
      <c r="E5" s="49"/>
      <c r="F5" s="49"/>
      <c r="G5" s="49"/>
    </row>
    <row r="6" spans="1:7" x14ac:dyDescent="0.25">
      <c r="A6" s="3"/>
    </row>
    <row r="7" spans="1:7" x14ac:dyDescent="0.25">
      <c r="A7" s="48" t="s">
        <v>82</v>
      </c>
      <c r="B7" s="48"/>
      <c r="C7" s="48"/>
      <c r="D7" s="48"/>
      <c r="E7" s="48"/>
      <c r="F7" s="48"/>
      <c r="G7" s="48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75</v>
      </c>
      <c r="G8" s="13" t="s">
        <v>81</v>
      </c>
    </row>
    <row r="9" spans="1:7" ht="19.5" customHeight="1" x14ac:dyDescent="0.25">
      <c r="A9" s="6" t="s">
        <v>4</v>
      </c>
      <c r="B9" s="7"/>
      <c r="C9" s="7"/>
      <c r="D9" s="7"/>
      <c r="E9" s="34">
        <f>E10+E32+E36+E45+E56+E71</f>
        <v>14571147.780000001</v>
      </c>
      <c r="F9" s="34">
        <f>F10+F32+F36+F45+F56+F71+F77</f>
        <v>8216350</v>
      </c>
      <c r="G9" s="34">
        <f>G10+G32+G36+G45+G56+G71+G77</f>
        <v>7892650</v>
      </c>
    </row>
    <row r="10" spans="1:7" ht="18.75" customHeight="1" x14ac:dyDescent="0.25">
      <c r="A10" s="6" t="s">
        <v>5</v>
      </c>
      <c r="B10" s="8" t="s">
        <v>29</v>
      </c>
      <c r="C10" s="7"/>
      <c r="D10" s="7"/>
      <c r="E10" s="34">
        <f>E14+E17+E18+E19+E20+E23+E27+E30+E31</f>
        <v>5414958.8099999996</v>
      </c>
      <c r="F10" s="34">
        <f>F11+F15+F21+F24+F28</f>
        <v>4526000</v>
      </c>
      <c r="G10" s="34">
        <f>G11+G15+G21+G24+G28</f>
        <v>4410700</v>
      </c>
    </row>
    <row r="11" spans="1:7" ht="30" x14ac:dyDescent="0.25">
      <c r="A11" s="9" t="s">
        <v>6</v>
      </c>
      <c r="B11" s="10" t="s">
        <v>30</v>
      </c>
      <c r="C11" s="5"/>
      <c r="D11" s="5"/>
      <c r="E11" s="35">
        <f>E12</f>
        <v>1341108.21</v>
      </c>
      <c r="F11" s="35">
        <f t="shared" ref="F11:G13" si="0">F12</f>
        <v>1113600</v>
      </c>
      <c r="G11" s="35">
        <f t="shared" si="0"/>
        <v>1113600</v>
      </c>
    </row>
    <row r="12" spans="1:7" ht="30" x14ac:dyDescent="0.25">
      <c r="A12" s="9" t="s">
        <v>77</v>
      </c>
      <c r="B12" s="10" t="s">
        <v>30</v>
      </c>
      <c r="C12" s="5">
        <v>1600000000</v>
      </c>
      <c r="D12" s="5"/>
      <c r="E12" s="35">
        <f>E13</f>
        <v>1341108.21</v>
      </c>
      <c r="F12" s="35">
        <f t="shared" si="0"/>
        <v>1113600</v>
      </c>
      <c r="G12" s="35">
        <f t="shared" si="0"/>
        <v>1113600</v>
      </c>
    </row>
    <row r="13" spans="1:7" x14ac:dyDescent="0.25">
      <c r="A13" s="9" t="s">
        <v>7</v>
      </c>
      <c r="B13" s="10" t="s">
        <v>30</v>
      </c>
      <c r="C13" s="5">
        <v>1600002030</v>
      </c>
      <c r="D13" s="5"/>
      <c r="E13" s="35">
        <f>E14</f>
        <v>1341108.21</v>
      </c>
      <c r="F13" s="35">
        <f t="shared" si="0"/>
        <v>1113600</v>
      </c>
      <c r="G13" s="35">
        <f t="shared" si="0"/>
        <v>1113600</v>
      </c>
    </row>
    <row r="14" spans="1:7" ht="60" x14ac:dyDescent="0.25">
      <c r="A14" s="9" t="s">
        <v>8</v>
      </c>
      <c r="B14" s="10" t="s">
        <v>30</v>
      </c>
      <c r="C14" s="5">
        <v>1600002030</v>
      </c>
      <c r="D14" s="5">
        <v>100</v>
      </c>
      <c r="E14" s="35">
        <v>1341108.21</v>
      </c>
      <c r="F14" s="35">
        <v>1113600</v>
      </c>
      <c r="G14" s="35">
        <v>1113600</v>
      </c>
    </row>
    <row r="15" spans="1:7" ht="45" x14ac:dyDescent="0.25">
      <c r="A15" s="9" t="s">
        <v>9</v>
      </c>
      <c r="B15" s="10" t="s">
        <v>31</v>
      </c>
      <c r="C15" s="5"/>
      <c r="D15" s="5"/>
      <c r="E15" s="35">
        <f>E16</f>
        <v>3830280.3899999997</v>
      </c>
      <c r="F15" s="35">
        <f>F16</f>
        <v>3345400</v>
      </c>
      <c r="G15" s="35">
        <f>G16</f>
        <v>3242100</v>
      </c>
    </row>
    <row r="16" spans="1:7" ht="30" x14ac:dyDescent="0.25">
      <c r="A16" s="9" t="s">
        <v>10</v>
      </c>
      <c r="B16" s="10" t="s">
        <v>31</v>
      </c>
      <c r="C16" s="5">
        <v>1600002040</v>
      </c>
      <c r="D16" s="5"/>
      <c r="E16" s="35">
        <f>E17+E18+E19+E20</f>
        <v>3830280.3899999997</v>
      </c>
      <c r="F16" s="35">
        <f>F17+F18+F20</f>
        <v>3345400</v>
      </c>
      <c r="G16" s="35">
        <f>G17+G18+G20</f>
        <v>3242100</v>
      </c>
    </row>
    <row r="17" spans="1:7" ht="60" x14ac:dyDescent="0.25">
      <c r="A17" s="9" t="s">
        <v>8</v>
      </c>
      <c r="B17" s="10" t="s">
        <v>31</v>
      </c>
      <c r="C17" s="5">
        <v>1600002040</v>
      </c>
      <c r="D17" s="5">
        <v>100</v>
      </c>
      <c r="E17" s="35">
        <v>2575648.0699999998</v>
      </c>
      <c r="F17" s="35">
        <v>2207600</v>
      </c>
      <c r="G17" s="35">
        <v>2207600</v>
      </c>
    </row>
    <row r="18" spans="1:7" ht="30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35">
        <v>1246283.81</v>
      </c>
      <c r="F18" s="35">
        <v>1129300</v>
      </c>
      <c r="G18" s="35">
        <v>1026000</v>
      </c>
    </row>
    <row r="19" spans="1:7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35">
        <v>4848.51</v>
      </c>
      <c r="F19" s="35"/>
      <c r="G19" s="35"/>
    </row>
    <row r="20" spans="1:7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35">
        <v>3500</v>
      </c>
      <c r="F20" s="35">
        <v>8500</v>
      </c>
      <c r="G20" s="35">
        <v>8500</v>
      </c>
    </row>
    <row r="21" spans="1:7" ht="18.600000000000001" customHeight="1" x14ac:dyDescent="0.25">
      <c r="A21" s="23" t="s">
        <v>78</v>
      </c>
      <c r="B21" s="24" t="s">
        <v>79</v>
      </c>
      <c r="C21" s="25"/>
      <c r="D21" s="25"/>
      <c r="E21" s="36">
        <f>E22</f>
        <v>43431.21</v>
      </c>
      <c r="F21" s="36"/>
      <c r="G21" s="36"/>
    </row>
    <row r="22" spans="1:7" ht="29.45" customHeight="1" x14ac:dyDescent="0.25">
      <c r="A22" s="23" t="s">
        <v>80</v>
      </c>
      <c r="B22" s="24" t="s">
        <v>79</v>
      </c>
      <c r="C22" s="25">
        <v>1600000220</v>
      </c>
      <c r="D22" s="25"/>
      <c r="E22" s="36">
        <f>E23</f>
        <v>43431.21</v>
      </c>
      <c r="F22" s="36"/>
      <c r="G22" s="36"/>
    </row>
    <row r="23" spans="1:7" ht="16.149999999999999" customHeight="1" x14ac:dyDescent="0.25">
      <c r="A23" s="9" t="s">
        <v>12</v>
      </c>
      <c r="B23" s="24" t="s">
        <v>79</v>
      </c>
      <c r="C23" s="25">
        <v>1600000220</v>
      </c>
      <c r="D23" s="5">
        <v>800</v>
      </c>
      <c r="E23" s="36">
        <v>43431.21</v>
      </c>
      <c r="F23" s="36"/>
      <c r="G23" s="36"/>
    </row>
    <row r="24" spans="1:7" x14ac:dyDescent="0.25">
      <c r="A24" s="9" t="s">
        <v>13</v>
      </c>
      <c r="B24" s="10" t="s">
        <v>32</v>
      </c>
      <c r="C24" s="5"/>
      <c r="D24" s="5"/>
      <c r="E24" s="35">
        <v>50000</v>
      </c>
      <c r="F24" s="35">
        <v>50000</v>
      </c>
      <c r="G24" s="35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35">
        <v>50000</v>
      </c>
      <c r="F25" s="35">
        <v>50000</v>
      </c>
      <c r="G25" s="35">
        <v>50000</v>
      </c>
    </row>
    <row r="26" spans="1:7" x14ac:dyDescent="0.25">
      <c r="A26" s="9" t="s">
        <v>15</v>
      </c>
      <c r="B26" s="10" t="s">
        <v>32</v>
      </c>
      <c r="C26" s="5">
        <v>1600007500</v>
      </c>
      <c r="D26" s="5"/>
      <c r="E26" s="35">
        <v>50000</v>
      </c>
      <c r="F26" s="35">
        <v>50000</v>
      </c>
      <c r="G26" s="35">
        <v>50000</v>
      </c>
    </row>
    <row r="27" spans="1:7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35">
        <v>50000</v>
      </c>
      <c r="F27" s="35">
        <v>50000</v>
      </c>
      <c r="G27" s="35">
        <v>50000</v>
      </c>
    </row>
    <row r="28" spans="1:7" x14ac:dyDescent="0.25">
      <c r="A28" s="9" t="s">
        <v>49</v>
      </c>
      <c r="B28" s="10" t="s">
        <v>48</v>
      </c>
      <c r="C28" s="5"/>
      <c r="D28" s="5"/>
      <c r="E28" s="35">
        <f>E29</f>
        <v>150139</v>
      </c>
      <c r="F28" s="35">
        <f>F29</f>
        <v>17000</v>
      </c>
      <c r="G28" s="35">
        <f>G29</f>
        <v>5000</v>
      </c>
    </row>
    <row r="29" spans="1:7" x14ac:dyDescent="0.25">
      <c r="A29" s="9" t="s">
        <v>50</v>
      </c>
      <c r="B29" s="10" t="s">
        <v>48</v>
      </c>
      <c r="C29" s="5">
        <v>1600009040</v>
      </c>
      <c r="D29" s="5"/>
      <c r="E29" s="35">
        <f>E30+E31</f>
        <v>150139</v>
      </c>
      <c r="F29" s="35">
        <f>F30+F31</f>
        <v>17000</v>
      </c>
      <c r="G29" s="35">
        <f>G30+G31</f>
        <v>5000</v>
      </c>
    </row>
    <row r="30" spans="1:7" ht="30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35">
        <v>139326</v>
      </c>
      <c r="F30" s="35">
        <v>5000</v>
      </c>
      <c r="G30" s="35">
        <v>5000</v>
      </c>
    </row>
    <row r="31" spans="1:7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35">
        <v>10813</v>
      </c>
      <c r="F31" s="35">
        <v>12000</v>
      </c>
      <c r="G31" s="35"/>
    </row>
    <row r="32" spans="1:7" ht="18.75" customHeight="1" x14ac:dyDescent="0.25">
      <c r="A32" s="6" t="s">
        <v>16</v>
      </c>
      <c r="B32" s="8" t="s">
        <v>33</v>
      </c>
      <c r="C32" s="7"/>
      <c r="D32" s="7"/>
      <c r="E32" s="34">
        <f>E33</f>
        <v>351350</v>
      </c>
      <c r="F32" s="34">
        <f t="shared" ref="F32:G34" si="1">F33</f>
        <v>365950</v>
      </c>
      <c r="G32" s="34">
        <f t="shared" si="1"/>
        <v>377950</v>
      </c>
    </row>
    <row r="33" spans="1:7" x14ac:dyDescent="0.25">
      <c r="A33" s="9" t="s">
        <v>17</v>
      </c>
      <c r="B33" s="10" t="s">
        <v>34</v>
      </c>
      <c r="C33" s="5"/>
      <c r="D33" s="5"/>
      <c r="E33" s="35">
        <f>E34</f>
        <v>351350</v>
      </c>
      <c r="F33" s="35">
        <f t="shared" si="1"/>
        <v>365950</v>
      </c>
      <c r="G33" s="35">
        <f t="shared" si="1"/>
        <v>377950</v>
      </c>
    </row>
    <row r="34" spans="1:7" ht="45" x14ac:dyDescent="0.25">
      <c r="A34" s="9" t="s">
        <v>18</v>
      </c>
      <c r="B34" s="10" t="s">
        <v>34</v>
      </c>
      <c r="C34" s="5">
        <v>1600051180</v>
      </c>
      <c r="D34" s="5"/>
      <c r="E34" s="35">
        <f>E35</f>
        <v>351350</v>
      </c>
      <c r="F34" s="35">
        <f t="shared" si="1"/>
        <v>365950</v>
      </c>
      <c r="G34" s="35">
        <f t="shared" si="1"/>
        <v>377950</v>
      </c>
    </row>
    <row r="35" spans="1:7" ht="59.2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35">
        <v>351350</v>
      </c>
      <c r="F35" s="35">
        <v>365950</v>
      </c>
      <c r="G35" s="35">
        <v>377950</v>
      </c>
    </row>
    <row r="36" spans="1:7" ht="28.5" x14ac:dyDescent="0.25">
      <c r="A36" s="20" t="s">
        <v>43</v>
      </c>
      <c r="B36" s="8" t="s">
        <v>44</v>
      </c>
      <c r="C36" s="21"/>
      <c r="D36" s="21"/>
      <c r="E36" s="34">
        <f>E37+E42</f>
        <v>293489.47000000003</v>
      </c>
      <c r="F36" s="34">
        <f>F37+F42</f>
        <v>260000</v>
      </c>
      <c r="G36" s="34"/>
    </row>
    <row r="37" spans="1:7" x14ac:dyDescent="0.25">
      <c r="A37" s="22" t="s">
        <v>45</v>
      </c>
      <c r="B37" s="10" t="s">
        <v>46</v>
      </c>
      <c r="C37" s="21"/>
      <c r="D37" s="21"/>
      <c r="E37" s="35">
        <f>E39+E41</f>
        <v>278200.51</v>
      </c>
      <c r="F37" s="35">
        <f>F39+F41</f>
        <v>210000</v>
      </c>
      <c r="G37" s="35"/>
    </row>
    <row r="38" spans="1:7" ht="30" x14ac:dyDescent="0.25">
      <c r="A38" s="22" t="s">
        <v>47</v>
      </c>
      <c r="B38" s="10" t="s">
        <v>46</v>
      </c>
      <c r="C38" s="21">
        <v>1600024300</v>
      </c>
      <c r="D38" s="21"/>
      <c r="E38" s="35">
        <f>E39</f>
        <v>228200.51</v>
      </c>
      <c r="F38" s="35">
        <f>F39</f>
        <v>210000</v>
      </c>
      <c r="G38" s="35"/>
    </row>
    <row r="39" spans="1:7" ht="30" x14ac:dyDescent="0.25">
      <c r="A39" s="22" t="s">
        <v>11</v>
      </c>
      <c r="B39" s="10" t="s">
        <v>46</v>
      </c>
      <c r="C39" s="21">
        <v>1600024300</v>
      </c>
      <c r="D39" s="21">
        <v>200</v>
      </c>
      <c r="E39" s="35">
        <v>228200.51</v>
      </c>
      <c r="F39" s="35">
        <v>210000</v>
      </c>
      <c r="G39" s="35"/>
    </row>
    <row r="40" spans="1:7" ht="74.45" customHeight="1" x14ac:dyDescent="0.25">
      <c r="A40" s="31" t="s">
        <v>73</v>
      </c>
      <c r="B40" s="24" t="s">
        <v>46</v>
      </c>
      <c r="C40" s="25">
        <v>1600074040</v>
      </c>
      <c r="D40" s="25"/>
      <c r="E40" s="37" t="s">
        <v>74</v>
      </c>
      <c r="F40" s="35"/>
      <c r="G40" s="35"/>
    </row>
    <row r="41" spans="1:7" ht="32.25" customHeight="1" x14ac:dyDescent="0.25">
      <c r="A41" s="23" t="s">
        <v>11</v>
      </c>
      <c r="B41" s="24" t="s">
        <v>46</v>
      </c>
      <c r="C41" s="25">
        <v>1600074040</v>
      </c>
      <c r="D41" s="25">
        <v>200</v>
      </c>
      <c r="E41" s="37" t="s">
        <v>74</v>
      </c>
      <c r="F41" s="35"/>
      <c r="G41" s="35"/>
    </row>
    <row r="42" spans="1:7" ht="32.25" customHeight="1" x14ac:dyDescent="0.25">
      <c r="A42" s="23" t="s">
        <v>58</v>
      </c>
      <c r="B42" s="24" t="s">
        <v>59</v>
      </c>
      <c r="C42" s="25"/>
      <c r="D42" s="25"/>
      <c r="E42" s="35">
        <f>E43</f>
        <v>15288.96</v>
      </c>
      <c r="F42" s="35">
        <f>F43</f>
        <v>50000</v>
      </c>
      <c r="G42" s="35"/>
    </row>
    <row r="43" spans="1:7" x14ac:dyDescent="0.25">
      <c r="A43" s="23" t="s">
        <v>60</v>
      </c>
      <c r="B43" s="24" t="s">
        <v>59</v>
      </c>
      <c r="C43" s="25">
        <v>1600024700</v>
      </c>
      <c r="D43" s="25"/>
      <c r="E43" s="35">
        <f>E44</f>
        <v>15288.96</v>
      </c>
      <c r="F43" s="35">
        <f>F44</f>
        <v>50000</v>
      </c>
      <c r="G43" s="35"/>
    </row>
    <row r="44" spans="1:7" ht="30" x14ac:dyDescent="0.25">
      <c r="A44" s="23" t="s">
        <v>11</v>
      </c>
      <c r="B44" s="24" t="s">
        <v>59</v>
      </c>
      <c r="C44" s="25">
        <v>1600024700</v>
      </c>
      <c r="D44" s="25">
        <v>200</v>
      </c>
      <c r="E44" s="35">
        <v>15288.96</v>
      </c>
      <c r="F44" s="35">
        <v>50000</v>
      </c>
      <c r="G44" s="35"/>
    </row>
    <row r="45" spans="1:7" ht="17.25" customHeight="1" x14ac:dyDescent="0.25">
      <c r="A45" s="6" t="s">
        <v>19</v>
      </c>
      <c r="B45" s="8" t="s">
        <v>35</v>
      </c>
      <c r="C45" s="7"/>
      <c r="D45" s="7"/>
      <c r="E45" s="34">
        <f>E46+E51</f>
        <v>4646166.2</v>
      </c>
      <c r="F45" s="34">
        <f t="shared" ref="F45:G47" si="2">F46</f>
        <v>1060000</v>
      </c>
      <c r="G45" s="34">
        <f t="shared" si="2"/>
        <v>1060000</v>
      </c>
    </row>
    <row r="46" spans="1:7" ht="18.75" customHeight="1" x14ac:dyDescent="0.25">
      <c r="A46" s="9" t="s">
        <v>20</v>
      </c>
      <c r="B46" s="10" t="s">
        <v>36</v>
      </c>
      <c r="C46" s="5"/>
      <c r="D46" s="5"/>
      <c r="E46" s="35">
        <f>E47+E49</f>
        <v>4094859.6100000003</v>
      </c>
      <c r="F46" s="35">
        <f t="shared" si="2"/>
        <v>1060000</v>
      </c>
      <c r="G46" s="35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35">
        <f>E48</f>
        <v>2564080</v>
      </c>
      <c r="F47" s="35">
        <f t="shared" si="2"/>
        <v>1060000</v>
      </c>
      <c r="G47" s="35">
        <f t="shared" si="2"/>
        <v>1060000</v>
      </c>
    </row>
    <row r="48" spans="1:7" ht="30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35">
        <v>2564080</v>
      </c>
      <c r="F48" s="35">
        <v>1060000</v>
      </c>
      <c r="G48" s="35">
        <v>1060000</v>
      </c>
    </row>
    <row r="49" spans="1:7" ht="48" customHeight="1" x14ac:dyDescent="0.25">
      <c r="A49" s="23" t="s">
        <v>93</v>
      </c>
      <c r="B49" s="24" t="s">
        <v>36</v>
      </c>
      <c r="C49" s="25" t="s">
        <v>94</v>
      </c>
      <c r="D49" s="25"/>
      <c r="E49" s="43">
        <f>E50</f>
        <v>1530779.61</v>
      </c>
      <c r="F49" s="44"/>
      <c r="G49" s="44"/>
    </row>
    <row r="50" spans="1:7" ht="31.5" customHeight="1" x14ac:dyDescent="0.25">
      <c r="A50" s="23" t="s">
        <v>11</v>
      </c>
      <c r="B50" s="24" t="s">
        <v>36</v>
      </c>
      <c r="C50" s="25" t="s">
        <v>94</v>
      </c>
      <c r="D50" s="25">
        <v>200</v>
      </c>
      <c r="E50" s="43">
        <v>1530779.61</v>
      </c>
      <c r="F50" s="44"/>
      <c r="G50" s="44"/>
    </row>
    <row r="51" spans="1:7" ht="20.25" customHeight="1" x14ac:dyDescent="0.25">
      <c r="A51" s="23" t="s">
        <v>88</v>
      </c>
      <c r="B51" s="24" t="s">
        <v>89</v>
      </c>
      <c r="C51" s="25"/>
      <c r="D51" s="25"/>
      <c r="E51" s="37">
        <f>E52+E54</f>
        <v>551306.59</v>
      </c>
      <c r="F51" s="39"/>
      <c r="G51" s="39"/>
    </row>
    <row r="52" spans="1:7" ht="19.5" customHeight="1" x14ac:dyDescent="0.25">
      <c r="A52" s="23" t="s">
        <v>90</v>
      </c>
      <c r="B52" s="24" t="s">
        <v>89</v>
      </c>
      <c r="C52" s="25">
        <v>1600003330</v>
      </c>
      <c r="D52" s="25"/>
      <c r="E52" s="37">
        <f>E53</f>
        <v>506430</v>
      </c>
      <c r="F52" s="39"/>
      <c r="G52" s="39"/>
    </row>
    <row r="53" spans="1:7" ht="30" customHeight="1" x14ac:dyDescent="0.25">
      <c r="A53" s="23" t="s">
        <v>11</v>
      </c>
      <c r="B53" s="24" t="s">
        <v>89</v>
      </c>
      <c r="C53" s="25">
        <v>1600003330</v>
      </c>
      <c r="D53" s="25">
        <v>200</v>
      </c>
      <c r="E53" s="37">
        <v>506430</v>
      </c>
      <c r="F53" s="39"/>
      <c r="G53" s="39"/>
    </row>
    <row r="54" spans="1:7" ht="46.15" customHeight="1" x14ac:dyDescent="0.25">
      <c r="A54" s="23" t="s">
        <v>95</v>
      </c>
      <c r="B54" s="24" t="s">
        <v>89</v>
      </c>
      <c r="C54" s="25" t="s">
        <v>96</v>
      </c>
      <c r="D54" s="25"/>
      <c r="E54" s="37">
        <f>E55</f>
        <v>44876.59</v>
      </c>
      <c r="F54" s="39"/>
      <c r="G54" s="39"/>
    </row>
    <row r="55" spans="1:7" ht="30" customHeight="1" x14ac:dyDescent="0.25">
      <c r="A55" s="23" t="s">
        <v>52</v>
      </c>
      <c r="B55" s="24" t="s">
        <v>89</v>
      </c>
      <c r="C55" s="25" t="s">
        <v>96</v>
      </c>
      <c r="D55" s="25">
        <v>200</v>
      </c>
      <c r="E55" s="37">
        <v>44876.59</v>
      </c>
      <c r="F55" s="39"/>
      <c r="G55" s="39"/>
    </row>
    <row r="56" spans="1:7" ht="18.75" customHeight="1" x14ac:dyDescent="0.25">
      <c r="A56" s="6" t="s">
        <v>22</v>
      </c>
      <c r="B56" s="8" t="s">
        <v>37</v>
      </c>
      <c r="C56" s="7"/>
      <c r="D56" s="7"/>
      <c r="E56" s="34">
        <f>E58+E63+E64+E66+E68+E70</f>
        <v>3470303.3</v>
      </c>
      <c r="F56" s="34">
        <f>F57+F61</f>
        <v>1761000</v>
      </c>
      <c r="G56" s="34">
        <f>G57+G61</f>
        <v>1721000</v>
      </c>
    </row>
    <row r="57" spans="1:7" ht="18.75" customHeight="1" x14ac:dyDescent="0.25">
      <c r="A57" s="23" t="s">
        <v>61</v>
      </c>
      <c r="B57" s="24" t="s">
        <v>62</v>
      </c>
      <c r="C57" s="25"/>
      <c r="D57" s="25"/>
      <c r="E57" s="35">
        <f>E58</f>
        <v>191888.59</v>
      </c>
      <c r="F57" s="35">
        <v>28000</v>
      </c>
      <c r="G57" s="35">
        <v>28000</v>
      </c>
    </row>
    <row r="58" spans="1:7" ht="50.25" customHeight="1" x14ac:dyDescent="0.25">
      <c r="A58" s="23" t="s">
        <v>63</v>
      </c>
      <c r="B58" s="24" t="s">
        <v>62</v>
      </c>
      <c r="C58" s="25">
        <v>1600003610</v>
      </c>
      <c r="D58" s="25"/>
      <c r="E58" s="35">
        <f>E59+E60</f>
        <v>191888.59</v>
      </c>
      <c r="F58" s="35">
        <v>28000</v>
      </c>
      <c r="G58" s="35">
        <v>28000</v>
      </c>
    </row>
    <row r="59" spans="1:7" ht="33" customHeight="1" x14ac:dyDescent="0.25">
      <c r="A59" s="23" t="s">
        <v>11</v>
      </c>
      <c r="B59" s="24" t="s">
        <v>62</v>
      </c>
      <c r="C59" s="25">
        <v>1600003610</v>
      </c>
      <c r="D59" s="25">
        <v>200</v>
      </c>
      <c r="E59" s="35">
        <v>153252.03</v>
      </c>
      <c r="F59" s="35">
        <v>28000</v>
      </c>
      <c r="G59" s="35">
        <v>28000</v>
      </c>
    </row>
    <row r="60" spans="1:7" ht="19.899999999999999" customHeight="1" x14ac:dyDescent="0.25">
      <c r="A60" s="9" t="s">
        <v>12</v>
      </c>
      <c r="B60" s="24" t="s">
        <v>62</v>
      </c>
      <c r="C60" s="25">
        <v>1600003610</v>
      </c>
      <c r="D60" s="25">
        <v>800</v>
      </c>
      <c r="E60" s="35">
        <v>38636.559999999998</v>
      </c>
      <c r="F60" s="35">
        <v>0</v>
      </c>
      <c r="G60" s="35">
        <v>0</v>
      </c>
    </row>
    <row r="61" spans="1:7" ht="18" customHeight="1" x14ac:dyDescent="0.25">
      <c r="A61" s="9" t="s">
        <v>23</v>
      </c>
      <c r="B61" s="10" t="s">
        <v>38</v>
      </c>
      <c r="C61" s="5"/>
      <c r="D61" s="5"/>
      <c r="E61" s="35">
        <f>E62+E65+E67+E69</f>
        <v>3278414.71</v>
      </c>
      <c r="F61" s="35">
        <f>F63+F66</f>
        <v>1733000</v>
      </c>
      <c r="G61" s="35">
        <f>G63+G66</f>
        <v>1693000</v>
      </c>
    </row>
    <row r="62" spans="1:7" ht="30" x14ac:dyDescent="0.25">
      <c r="A62" s="9" t="s">
        <v>24</v>
      </c>
      <c r="B62" s="10" t="s">
        <v>38</v>
      </c>
      <c r="C62" s="5">
        <v>1600006050</v>
      </c>
      <c r="D62" s="5"/>
      <c r="E62" s="35">
        <f>E63+E64</f>
        <v>2552527.67</v>
      </c>
      <c r="F62" s="35">
        <f>F63</f>
        <v>1698000</v>
      </c>
      <c r="G62" s="35">
        <v>1653000</v>
      </c>
    </row>
    <row r="63" spans="1:7" ht="30" x14ac:dyDescent="0.25">
      <c r="A63" s="9" t="s">
        <v>11</v>
      </c>
      <c r="B63" s="10" t="s">
        <v>38</v>
      </c>
      <c r="C63" s="5">
        <v>1600006050</v>
      </c>
      <c r="D63" s="5">
        <v>200</v>
      </c>
      <c r="E63" s="35">
        <v>2548927.67</v>
      </c>
      <c r="F63" s="35">
        <v>1698000</v>
      </c>
      <c r="G63" s="35">
        <v>1658000</v>
      </c>
    </row>
    <row r="64" spans="1:7" x14ac:dyDescent="0.25">
      <c r="A64" s="9" t="s">
        <v>12</v>
      </c>
      <c r="B64" s="10" t="s">
        <v>38</v>
      </c>
      <c r="C64" s="5">
        <v>1600006050</v>
      </c>
      <c r="D64" s="5">
        <v>800</v>
      </c>
      <c r="E64" s="35">
        <v>3600</v>
      </c>
      <c r="F64" s="35"/>
      <c r="G64" s="35"/>
    </row>
    <row r="65" spans="1:7" x14ac:dyDescent="0.25">
      <c r="A65" s="9" t="s">
        <v>51</v>
      </c>
      <c r="B65" s="10" t="s">
        <v>38</v>
      </c>
      <c r="C65" s="5">
        <v>1600006400</v>
      </c>
      <c r="D65" s="5"/>
      <c r="E65" s="35">
        <f>E66</f>
        <v>25887.040000000001</v>
      </c>
      <c r="F65" s="35">
        <v>35000</v>
      </c>
      <c r="G65" s="35">
        <v>35000</v>
      </c>
    </row>
    <row r="66" spans="1:7" ht="36.75" customHeight="1" x14ac:dyDescent="0.25">
      <c r="A66" s="9" t="s">
        <v>52</v>
      </c>
      <c r="B66" s="10" t="s">
        <v>38</v>
      </c>
      <c r="C66" s="5">
        <v>1600006400</v>
      </c>
      <c r="D66" s="5">
        <v>200</v>
      </c>
      <c r="E66" s="35">
        <v>25887.040000000001</v>
      </c>
      <c r="F66" s="35">
        <v>35000</v>
      </c>
      <c r="G66" s="35">
        <v>35000</v>
      </c>
    </row>
    <row r="67" spans="1:7" ht="90" x14ac:dyDescent="0.25">
      <c r="A67" s="31" t="s">
        <v>73</v>
      </c>
      <c r="B67" s="10" t="s">
        <v>38</v>
      </c>
      <c r="C67" s="25">
        <v>1600074040</v>
      </c>
      <c r="D67" s="25"/>
      <c r="E67" s="35">
        <v>400000</v>
      </c>
      <c r="F67" s="35"/>
      <c r="G67" s="35"/>
    </row>
    <row r="68" spans="1:7" ht="30" x14ac:dyDescent="0.25">
      <c r="A68" s="23" t="s">
        <v>11</v>
      </c>
      <c r="B68" s="10" t="s">
        <v>38</v>
      </c>
      <c r="C68" s="25">
        <v>1600074040</v>
      </c>
      <c r="D68" s="25">
        <v>200</v>
      </c>
      <c r="E68" s="35">
        <v>400000</v>
      </c>
      <c r="F68" s="35"/>
      <c r="G68" s="35"/>
    </row>
    <row r="69" spans="1:7" ht="48.75" customHeight="1" x14ac:dyDescent="0.25">
      <c r="A69" s="29" t="s">
        <v>91</v>
      </c>
      <c r="B69" s="40" t="s">
        <v>38</v>
      </c>
      <c r="C69" s="30" t="s">
        <v>92</v>
      </c>
      <c r="D69" s="30"/>
      <c r="E69" s="37">
        <f>E70</f>
        <v>300000</v>
      </c>
      <c r="F69" s="39"/>
      <c r="G69" s="39"/>
    </row>
    <row r="70" spans="1:7" ht="32.25" customHeight="1" x14ac:dyDescent="0.25">
      <c r="A70" s="29" t="s">
        <v>71</v>
      </c>
      <c r="B70" s="40" t="s">
        <v>38</v>
      </c>
      <c r="C70" s="30" t="s">
        <v>92</v>
      </c>
      <c r="D70" s="30" t="s">
        <v>72</v>
      </c>
      <c r="E70" s="37">
        <v>300000</v>
      </c>
      <c r="F70" s="39"/>
      <c r="G70" s="39"/>
    </row>
    <row r="71" spans="1:7" ht="15.6" customHeight="1" x14ac:dyDescent="0.25">
      <c r="A71" s="27" t="s">
        <v>65</v>
      </c>
      <c r="B71" s="28" t="s">
        <v>66</v>
      </c>
      <c r="C71" s="25"/>
      <c r="D71" s="25"/>
      <c r="E71" s="38">
        <f>E74+E76</f>
        <v>394880</v>
      </c>
      <c r="F71" s="34">
        <f>F72</f>
        <v>73400</v>
      </c>
      <c r="G71" s="35">
        <v>0</v>
      </c>
    </row>
    <row r="72" spans="1:7" ht="20.25" customHeight="1" x14ac:dyDescent="0.25">
      <c r="A72" s="23" t="s">
        <v>67</v>
      </c>
      <c r="B72" s="24" t="s">
        <v>68</v>
      </c>
      <c r="C72" s="25"/>
      <c r="D72" s="25"/>
      <c r="E72" s="37">
        <f>E74+E76</f>
        <v>394880</v>
      </c>
      <c r="F72" s="35">
        <f>F73</f>
        <v>73400</v>
      </c>
      <c r="G72" s="35">
        <v>0</v>
      </c>
    </row>
    <row r="73" spans="1:7" ht="21" customHeight="1" x14ac:dyDescent="0.25">
      <c r="A73" s="29" t="s">
        <v>69</v>
      </c>
      <c r="B73" s="24" t="s">
        <v>68</v>
      </c>
      <c r="C73" s="30" t="s">
        <v>70</v>
      </c>
      <c r="D73" s="30"/>
      <c r="E73" s="37">
        <f>E74</f>
        <v>244880</v>
      </c>
      <c r="F73" s="35">
        <f>F74</f>
        <v>73400</v>
      </c>
      <c r="G73" s="35">
        <v>0</v>
      </c>
    </row>
    <row r="74" spans="1:7" ht="32.25" customHeight="1" x14ac:dyDescent="0.25">
      <c r="A74" s="29" t="s">
        <v>71</v>
      </c>
      <c r="B74" s="24" t="s">
        <v>68</v>
      </c>
      <c r="C74" s="30" t="s">
        <v>70</v>
      </c>
      <c r="D74" s="30" t="s">
        <v>72</v>
      </c>
      <c r="E74" s="37">
        <v>244880</v>
      </c>
      <c r="F74" s="35">
        <v>73400</v>
      </c>
      <c r="G74" s="35">
        <v>0</v>
      </c>
    </row>
    <row r="75" spans="1:7" ht="76.900000000000006" customHeight="1" x14ac:dyDescent="0.25">
      <c r="A75" s="31" t="s">
        <v>73</v>
      </c>
      <c r="B75" s="24" t="s">
        <v>68</v>
      </c>
      <c r="C75" s="25">
        <v>1600074040</v>
      </c>
      <c r="D75" s="25"/>
      <c r="E75" s="37">
        <v>150000</v>
      </c>
      <c r="F75" s="37">
        <v>150000</v>
      </c>
      <c r="G75" s="37">
        <v>150000</v>
      </c>
    </row>
    <row r="76" spans="1:7" ht="32.25" customHeight="1" x14ac:dyDescent="0.25">
      <c r="A76" s="23" t="s">
        <v>11</v>
      </c>
      <c r="B76" s="24" t="s">
        <v>68</v>
      </c>
      <c r="C76" s="25">
        <v>1600074040</v>
      </c>
      <c r="D76" s="25">
        <v>200</v>
      </c>
      <c r="E76" s="37">
        <v>150000</v>
      </c>
      <c r="F76" s="37">
        <v>150000</v>
      </c>
      <c r="G76" s="37">
        <v>150000</v>
      </c>
    </row>
    <row r="77" spans="1:7" ht="32.25" customHeight="1" x14ac:dyDescent="0.25">
      <c r="A77" s="14" t="s">
        <v>42</v>
      </c>
      <c r="B77" s="15">
        <v>9900</v>
      </c>
      <c r="C77" s="15"/>
      <c r="D77" s="15"/>
      <c r="E77" s="34"/>
      <c r="F77" s="34">
        <f t="shared" ref="F77:G80" si="3">F78</f>
        <v>170000</v>
      </c>
      <c r="G77" s="34">
        <f t="shared" si="3"/>
        <v>323000</v>
      </c>
    </row>
    <row r="78" spans="1:7" ht="18" customHeight="1" x14ac:dyDescent="0.25">
      <c r="A78" s="16" t="s">
        <v>40</v>
      </c>
      <c r="B78" s="17">
        <v>9999</v>
      </c>
      <c r="C78" s="15"/>
      <c r="D78" s="15"/>
      <c r="E78" s="35"/>
      <c r="F78" s="35">
        <f t="shared" si="3"/>
        <v>170000</v>
      </c>
      <c r="G78" s="35">
        <f t="shared" si="3"/>
        <v>323000</v>
      </c>
    </row>
    <row r="79" spans="1:7" ht="19.899999999999999" customHeight="1" x14ac:dyDescent="0.25">
      <c r="A79" s="16" t="s">
        <v>14</v>
      </c>
      <c r="B79" s="17">
        <v>9999</v>
      </c>
      <c r="C79" s="17">
        <v>1600000000</v>
      </c>
      <c r="D79" s="17"/>
      <c r="E79" s="35"/>
      <c r="F79" s="35">
        <f t="shared" si="3"/>
        <v>170000</v>
      </c>
      <c r="G79" s="35">
        <f t="shared" si="3"/>
        <v>323000</v>
      </c>
    </row>
    <row r="80" spans="1:7" ht="21.6" customHeight="1" x14ac:dyDescent="0.25">
      <c r="A80" s="16" t="s">
        <v>40</v>
      </c>
      <c r="B80" s="17">
        <v>9999</v>
      </c>
      <c r="C80" s="17">
        <v>1600099990</v>
      </c>
      <c r="D80" s="17"/>
      <c r="E80" s="35"/>
      <c r="F80" s="35">
        <f t="shared" si="3"/>
        <v>170000</v>
      </c>
      <c r="G80" s="35">
        <f t="shared" si="3"/>
        <v>323000</v>
      </c>
    </row>
    <row r="81" spans="1:7" x14ac:dyDescent="0.25">
      <c r="A81" s="16" t="s">
        <v>41</v>
      </c>
      <c r="B81" s="17">
        <v>9999</v>
      </c>
      <c r="C81" s="17">
        <v>1600099990</v>
      </c>
      <c r="D81" s="17">
        <v>900</v>
      </c>
      <c r="E81" s="35"/>
      <c r="F81" s="35">
        <v>170000</v>
      </c>
      <c r="G81" s="35">
        <v>323000</v>
      </c>
    </row>
    <row r="82" spans="1:7" x14ac:dyDescent="0.25">
      <c r="A82" s="3"/>
      <c r="F82" s="33"/>
      <c r="G82" s="33"/>
    </row>
    <row r="83" spans="1:7" x14ac:dyDescent="0.25">
      <c r="A83" s="4"/>
    </row>
    <row r="84" spans="1:7" x14ac:dyDescent="0.25">
      <c r="A84" s="4" t="s">
        <v>25</v>
      </c>
    </row>
    <row r="85" spans="1:7" x14ac:dyDescent="0.25">
      <c r="A85" s="4" t="s">
        <v>55</v>
      </c>
    </row>
    <row r="86" spans="1:7" x14ac:dyDescent="0.25">
      <c r="A86" s="4" t="s">
        <v>26</v>
      </c>
    </row>
    <row r="87" spans="1:7" x14ac:dyDescent="0.25">
      <c r="A87" s="4" t="s">
        <v>27</v>
      </c>
    </row>
    <row r="88" spans="1:7" ht="18" customHeight="1" x14ac:dyDescent="0.25">
      <c r="A88" s="4" t="s">
        <v>28</v>
      </c>
      <c r="C88" s="18" t="s">
        <v>57</v>
      </c>
    </row>
    <row r="89" spans="1:7" x14ac:dyDescent="0.25">
      <c r="A89" s="4"/>
    </row>
    <row r="90" spans="1:7" x14ac:dyDescent="0.25">
      <c r="A90" s="4"/>
    </row>
    <row r="91" spans="1:7" x14ac:dyDescent="0.25">
      <c r="A91" s="4"/>
    </row>
    <row r="92" spans="1:7" x14ac:dyDescent="0.25">
      <c r="A92" s="4"/>
    </row>
    <row r="93" spans="1:7" x14ac:dyDescent="0.25">
      <c r="A93" s="4"/>
    </row>
    <row r="94" spans="1:7" x14ac:dyDescent="0.25">
      <c r="A94" s="4"/>
    </row>
    <row r="95" spans="1:7" x14ac:dyDescent="0.25">
      <c r="A95" s="4"/>
    </row>
    <row r="96" spans="1:7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40" workbookViewId="0">
      <selection activeCell="E63" sqref="E63"/>
    </sheetView>
  </sheetViews>
  <sheetFormatPr defaultRowHeight="15" x14ac:dyDescent="0.25"/>
  <cols>
    <col min="1" max="1" width="62.140625" customWidth="1"/>
    <col min="2" max="2" width="12.140625" customWidth="1"/>
    <col min="3" max="3" width="6.28515625" customWidth="1"/>
    <col min="4" max="4" width="12.7109375" style="12" customWidth="1"/>
    <col min="5" max="5" width="11.7109375" customWidth="1"/>
    <col min="6" max="6" width="10.85546875" customWidth="1"/>
  </cols>
  <sheetData>
    <row r="1" spans="1:6" ht="15" customHeight="1" x14ac:dyDescent="0.25">
      <c r="A1" s="46"/>
      <c r="B1" s="45" t="s">
        <v>98</v>
      </c>
      <c r="C1" s="45"/>
      <c r="D1" s="45"/>
      <c r="E1" s="2"/>
      <c r="F1" s="2"/>
    </row>
    <row r="2" spans="1:6" ht="49.5" customHeight="1" x14ac:dyDescent="0.25">
      <c r="A2" s="46"/>
      <c r="B2" s="45" t="s">
        <v>54</v>
      </c>
      <c r="C2" s="45"/>
      <c r="D2" s="45"/>
      <c r="E2" s="2"/>
      <c r="F2" s="2"/>
    </row>
    <row r="3" spans="1:6" ht="15" customHeight="1" x14ac:dyDescent="0.25">
      <c r="A3" s="1"/>
      <c r="B3" s="45" t="s">
        <v>99</v>
      </c>
      <c r="C3" s="45"/>
      <c r="D3" s="45"/>
      <c r="E3" s="2"/>
      <c r="F3" s="2"/>
    </row>
    <row r="4" spans="1:6" ht="9" customHeight="1" x14ac:dyDescent="0.25">
      <c r="A4" s="3"/>
    </row>
    <row r="5" spans="1:6" ht="60" customHeight="1" x14ac:dyDescent="0.25">
      <c r="A5" s="49" t="s">
        <v>84</v>
      </c>
      <c r="B5" s="49"/>
      <c r="C5" s="49"/>
      <c r="D5" s="49"/>
      <c r="E5" s="49"/>
      <c r="F5" s="49"/>
    </row>
    <row r="6" spans="1:6" ht="9.75" customHeight="1" x14ac:dyDescent="0.25">
      <c r="A6" s="3"/>
    </row>
    <row r="7" spans="1:6" x14ac:dyDescent="0.25">
      <c r="A7" s="48" t="s">
        <v>85</v>
      </c>
      <c r="B7" s="48"/>
      <c r="C7" s="48"/>
      <c r="D7" s="48"/>
      <c r="E7" s="48"/>
      <c r="F7" s="48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75</v>
      </c>
      <c r="F8" s="13" t="s">
        <v>81</v>
      </c>
    </row>
    <row r="9" spans="1:6" ht="18" customHeight="1" x14ac:dyDescent="0.25">
      <c r="A9" s="6" t="s">
        <v>4</v>
      </c>
      <c r="B9" s="7"/>
      <c r="C9" s="7"/>
      <c r="D9" s="41">
        <f>D10</f>
        <v>14571147.779999997</v>
      </c>
      <c r="E9" s="41">
        <f>E10</f>
        <v>8216350</v>
      </c>
      <c r="F9" s="41">
        <f>F10</f>
        <v>7892650</v>
      </c>
    </row>
    <row r="10" spans="1:6" ht="33.75" customHeight="1" x14ac:dyDescent="0.25">
      <c r="A10" s="9" t="s">
        <v>77</v>
      </c>
      <c r="B10" s="5">
        <v>1600000000</v>
      </c>
      <c r="C10" s="5"/>
      <c r="D10" s="42">
        <f>D12+D14+D15+D16+D17+D19+D21+D23+D24+D26+D28+D30+D32+D34+D36+D38+D40+D42+D43+D45+D46+D48+D50+D52</f>
        <v>14571147.779999997</v>
      </c>
      <c r="E10" s="42">
        <f>E11+E13+E18+E20+E22+E25+E27+E29+E31+E33+E41+E44+E47+E51+E53</f>
        <v>8216350</v>
      </c>
      <c r="F10" s="42">
        <f>F11+F13+F18+F20+F22+F25+F27+F29+F31+F33+F41+F44+F47+F51+F53</f>
        <v>7892650</v>
      </c>
    </row>
    <row r="11" spans="1:6" ht="19.5" customHeight="1" x14ac:dyDescent="0.25">
      <c r="A11" s="9" t="s">
        <v>7</v>
      </c>
      <c r="B11" s="5">
        <v>1600002030</v>
      </c>
      <c r="C11" s="5"/>
      <c r="D11" s="35">
        <f>D12</f>
        <v>1341108.21</v>
      </c>
      <c r="E11" s="35">
        <f>E12</f>
        <v>1113600</v>
      </c>
      <c r="F11" s="35">
        <f>F12</f>
        <v>1113600</v>
      </c>
    </row>
    <row r="12" spans="1:6" ht="60" x14ac:dyDescent="0.25">
      <c r="A12" s="9" t="s">
        <v>8</v>
      </c>
      <c r="B12" s="5">
        <v>1600002030</v>
      </c>
      <c r="C12" s="5">
        <v>100</v>
      </c>
      <c r="D12" s="35">
        <v>1341108.21</v>
      </c>
      <c r="E12" s="35">
        <v>1113600</v>
      </c>
      <c r="F12" s="35">
        <v>1113600</v>
      </c>
    </row>
    <row r="13" spans="1:6" ht="22.15" customHeight="1" x14ac:dyDescent="0.25">
      <c r="A13" s="9" t="s">
        <v>10</v>
      </c>
      <c r="B13" s="5">
        <v>1600002040</v>
      </c>
      <c r="C13" s="5"/>
      <c r="D13" s="35">
        <f>D14+D15+D17</f>
        <v>3825431.88</v>
      </c>
      <c r="E13" s="35">
        <f>E14+E15+E17</f>
        <v>3345400</v>
      </c>
      <c r="F13" s="35">
        <f>F14+F15+F17</f>
        <v>3242100</v>
      </c>
    </row>
    <row r="14" spans="1:6" ht="60" x14ac:dyDescent="0.25">
      <c r="A14" s="9" t="s">
        <v>8</v>
      </c>
      <c r="B14" s="5">
        <v>1600002040</v>
      </c>
      <c r="C14" s="5">
        <v>100</v>
      </c>
      <c r="D14" s="35">
        <v>2575648.0699999998</v>
      </c>
      <c r="E14" s="35">
        <v>2207600</v>
      </c>
      <c r="F14" s="35">
        <v>2207600</v>
      </c>
    </row>
    <row r="15" spans="1:6" ht="30" x14ac:dyDescent="0.25">
      <c r="A15" s="9" t="s">
        <v>11</v>
      </c>
      <c r="B15" s="5">
        <v>1600002040</v>
      </c>
      <c r="C15" s="5">
        <v>200</v>
      </c>
      <c r="D15" s="35">
        <v>1246283.81</v>
      </c>
      <c r="E15" s="35">
        <v>1129300</v>
      </c>
      <c r="F15" s="35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35">
        <v>4848.51</v>
      </c>
      <c r="E16" s="35"/>
      <c r="F16" s="35"/>
    </row>
    <row r="17" spans="1:6" ht="17.25" customHeight="1" x14ac:dyDescent="0.25">
      <c r="A17" s="9" t="s">
        <v>12</v>
      </c>
      <c r="B17" s="5">
        <v>1600002040</v>
      </c>
      <c r="C17" s="5">
        <v>800</v>
      </c>
      <c r="D17" s="35">
        <v>3500</v>
      </c>
      <c r="E17" s="35">
        <v>8500</v>
      </c>
      <c r="F17" s="35">
        <v>8500</v>
      </c>
    </row>
    <row r="18" spans="1:6" ht="17.25" customHeight="1" x14ac:dyDescent="0.25">
      <c r="A18" s="23" t="s">
        <v>80</v>
      </c>
      <c r="B18" s="25">
        <v>1600000220</v>
      </c>
      <c r="C18" s="25"/>
      <c r="D18" s="36">
        <f>D19</f>
        <v>43431.21</v>
      </c>
      <c r="E18" s="36">
        <f t="shared" ref="E18:F18" si="0">E19</f>
        <v>0</v>
      </c>
      <c r="F18" s="36">
        <f t="shared" si="0"/>
        <v>0</v>
      </c>
    </row>
    <row r="19" spans="1:6" ht="17.25" customHeight="1" x14ac:dyDescent="0.25">
      <c r="A19" s="9" t="s">
        <v>12</v>
      </c>
      <c r="B19" s="25">
        <v>1600000220</v>
      </c>
      <c r="C19" s="25">
        <v>800</v>
      </c>
      <c r="D19" s="36">
        <v>43431.21</v>
      </c>
      <c r="E19" s="36">
        <v>0</v>
      </c>
      <c r="F19" s="36">
        <v>0</v>
      </c>
    </row>
    <row r="20" spans="1:6" ht="17.25" customHeight="1" x14ac:dyDescent="0.25">
      <c r="A20" s="9" t="s">
        <v>15</v>
      </c>
      <c r="B20" s="5">
        <v>1600007500</v>
      </c>
      <c r="C20" s="5"/>
      <c r="D20" s="35">
        <v>50000</v>
      </c>
      <c r="E20" s="35">
        <v>50000</v>
      </c>
      <c r="F20" s="35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35">
        <v>50000</v>
      </c>
      <c r="E21" s="35">
        <v>50000</v>
      </c>
      <c r="F21" s="35">
        <v>50000</v>
      </c>
    </row>
    <row r="22" spans="1:6" ht="20.45" customHeight="1" x14ac:dyDescent="0.25">
      <c r="A22" s="9" t="s">
        <v>50</v>
      </c>
      <c r="B22" s="5">
        <v>1600009040</v>
      </c>
      <c r="C22" s="5"/>
      <c r="D22" s="35">
        <f>D23+D24</f>
        <v>150139</v>
      </c>
      <c r="E22" s="35">
        <f>E23+E24</f>
        <v>17000</v>
      </c>
      <c r="F22" s="35">
        <f>F23+F24</f>
        <v>5000</v>
      </c>
    </row>
    <row r="23" spans="1:6" ht="33.75" customHeight="1" x14ac:dyDescent="0.25">
      <c r="A23" s="9" t="s">
        <v>11</v>
      </c>
      <c r="B23" s="5">
        <v>1600009040</v>
      </c>
      <c r="C23" s="5">
        <v>200</v>
      </c>
      <c r="D23" s="35">
        <v>139326</v>
      </c>
      <c r="E23" s="35">
        <v>5000</v>
      </c>
      <c r="F23" s="35">
        <v>5000</v>
      </c>
    </row>
    <row r="24" spans="1:6" ht="20.25" customHeight="1" x14ac:dyDescent="0.25">
      <c r="A24" s="9" t="s">
        <v>12</v>
      </c>
      <c r="B24" s="5">
        <v>1600009040</v>
      </c>
      <c r="C24" s="5">
        <v>800</v>
      </c>
      <c r="D24" s="35">
        <v>10813</v>
      </c>
      <c r="E24" s="35">
        <v>12000</v>
      </c>
      <c r="F24" s="35">
        <v>0</v>
      </c>
    </row>
    <row r="25" spans="1:6" ht="45" customHeight="1" x14ac:dyDescent="0.25">
      <c r="A25" s="9" t="s">
        <v>18</v>
      </c>
      <c r="B25" s="5">
        <v>1600051180</v>
      </c>
      <c r="C25" s="5"/>
      <c r="D25" s="35">
        <f>D26</f>
        <v>351350</v>
      </c>
      <c r="E25" s="35">
        <f>E26</f>
        <v>365950</v>
      </c>
      <c r="F25" s="35">
        <f>F26</f>
        <v>377950</v>
      </c>
    </row>
    <row r="26" spans="1:6" ht="66" customHeight="1" x14ac:dyDescent="0.25">
      <c r="A26" s="11" t="s">
        <v>8</v>
      </c>
      <c r="B26" s="5">
        <v>1600051180</v>
      </c>
      <c r="C26" s="5">
        <v>100</v>
      </c>
      <c r="D26" s="35">
        <v>351350</v>
      </c>
      <c r="E26" s="35">
        <v>365950</v>
      </c>
      <c r="F26" s="35">
        <v>377950</v>
      </c>
    </row>
    <row r="27" spans="1:6" ht="17.45" customHeight="1" x14ac:dyDescent="0.25">
      <c r="A27" s="22" t="s">
        <v>47</v>
      </c>
      <c r="B27" s="21">
        <v>1600024300</v>
      </c>
      <c r="C27" s="21"/>
      <c r="D27" s="35">
        <f>D28</f>
        <v>228200.51</v>
      </c>
      <c r="E27" s="35">
        <f>E28</f>
        <v>210000</v>
      </c>
      <c r="F27" s="35">
        <f>F28</f>
        <v>0</v>
      </c>
    </row>
    <row r="28" spans="1:6" ht="17.25" customHeight="1" x14ac:dyDescent="0.25">
      <c r="A28" s="22" t="s">
        <v>11</v>
      </c>
      <c r="B28" s="21">
        <v>1600024300</v>
      </c>
      <c r="C28" s="21">
        <v>200</v>
      </c>
      <c r="D28" s="35">
        <v>228200.51</v>
      </c>
      <c r="E28" s="35">
        <v>210000</v>
      </c>
      <c r="F28" s="35"/>
    </row>
    <row r="29" spans="1:6" ht="75" x14ac:dyDescent="0.25">
      <c r="A29" s="31" t="s">
        <v>73</v>
      </c>
      <c r="B29" s="25">
        <v>1600074040</v>
      </c>
      <c r="C29" s="25"/>
      <c r="D29" s="37">
        <v>600000</v>
      </c>
      <c r="E29" s="35">
        <f>E30</f>
        <v>0</v>
      </c>
      <c r="F29" s="35">
        <v>0</v>
      </c>
    </row>
    <row r="30" spans="1:6" ht="30.6" customHeight="1" x14ac:dyDescent="0.25">
      <c r="A30" s="23" t="s">
        <v>11</v>
      </c>
      <c r="B30" s="25">
        <v>1600074040</v>
      </c>
      <c r="C30" s="25">
        <v>200</v>
      </c>
      <c r="D30" s="37">
        <v>600000</v>
      </c>
      <c r="E30" s="35">
        <v>0</v>
      </c>
      <c r="F30" s="35">
        <v>0</v>
      </c>
    </row>
    <row r="31" spans="1:6" x14ac:dyDescent="0.25">
      <c r="A31" s="23" t="s">
        <v>60</v>
      </c>
      <c r="B31" s="25">
        <v>1600024700</v>
      </c>
      <c r="C31" s="25"/>
      <c r="D31" s="35">
        <f>D32</f>
        <v>15288.96</v>
      </c>
      <c r="E31" s="35">
        <f>E32</f>
        <v>50000</v>
      </c>
      <c r="F31" s="35">
        <v>0</v>
      </c>
    </row>
    <row r="32" spans="1:6" ht="30" x14ac:dyDescent="0.25">
      <c r="A32" s="23" t="s">
        <v>11</v>
      </c>
      <c r="B32" s="25">
        <v>1600024700</v>
      </c>
      <c r="C32" s="25">
        <v>200</v>
      </c>
      <c r="D32" s="35">
        <v>15288.96</v>
      </c>
      <c r="E32" s="35">
        <v>50000</v>
      </c>
      <c r="F32" s="35">
        <v>0</v>
      </c>
    </row>
    <row r="33" spans="1:6" x14ac:dyDescent="0.25">
      <c r="A33" s="9" t="s">
        <v>21</v>
      </c>
      <c r="B33" s="5">
        <v>1600003150</v>
      </c>
      <c r="C33" s="5"/>
      <c r="D33" s="35">
        <f>D34</f>
        <v>2564080</v>
      </c>
      <c r="E33" s="35">
        <f>E34</f>
        <v>1060000</v>
      </c>
      <c r="F33" s="35">
        <f>F34</f>
        <v>1060000</v>
      </c>
    </row>
    <row r="34" spans="1:6" ht="30" x14ac:dyDescent="0.25">
      <c r="A34" s="9" t="s">
        <v>11</v>
      </c>
      <c r="B34" s="5">
        <v>1600003150</v>
      </c>
      <c r="C34" s="5">
        <v>200</v>
      </c>
      <c r="D34" s="35">
        <v>2564080</v>
      </c>
      <c r="E34" s="35">
        <v>1060000</v>
      </c>
      <c r="F34" s="35">
        <v>1060000</v>
      </c>
    </row>
    <row r="35" spans="1:6" ht="45" x14ac:dyDescent="0.25">
      <c r="A35" s="23" t="s">
        <v>93</v>
      </c>
      <c r="B35" s="25" t="s">
        <v>94</v>
      </c>
      <c r="C35" s="25"/>
      <c r="D35" s="43">
        <f>D36</f>
        <v>1530779.61</v>
      </c>
      <c r="E35" s="35"/>
      <c r="F35" s="35"/>
    </row>
    <row r="36" spans="1:6" ht="30" x14ac:dyDescent="0.25">
      <c r="A36" s="23" t="s">
        <v>11</v>
      </c>
      <c r="B36" s="25" t="s">
        <v>94</v>
      </c>
      <c r="C36" s="25">
        <v>200</v>
      </c>
      <c r="D36" s="43">
        <v>1530779.61</v>
      </c>
      <c r="E36" s="35"/>
      <c r="F36" s="35"/>
    </row>
    <row r="37" spans="1:6" x14ac:dyDescent="0.25">
      <c r="A37" s="23" t="s">
        <v>90</v>
      </c>
      <c r="B37" s="25">
        <v>1600003330</v>
      </c>
      <c r="C37" s="25"/>
      <c r="D37" s="37">
        <f>D38</f>
        <v>506430</v>
      </c>
      <c r="E37" s="35"/>
      <c r="F37" s="35"/>
    </row>
    <row r="38" spans="1:6" ht="30" x14ac:dyDescent="0.25">
      <c r="A38" s="23" t="s">
        <v>11</v>
      </c>
      <c r="B38" s="25">
        <v>1600003330</v>
      </c>
      <c r="C38" s="25">
        <v>200</v>
      </c>
      <c r="D38" s="37">
        <v>506430</v>
      </c>
      <c r="E38" s="35"/>
      <c r="F38" s="35"/>
    </row>
    <row r="39" spans="1:6" ht="45" x14ac:dyDescent="0.25">
      <c r="A39" s="23" t="s">
        <v>95</v>
      </c>
      <c r="B39" s="25" t="s">
        <v>96</v>
      </c>
      <c r="C39" s="25"/>
      <c r="D39" s="37">
        <f>D40</f>
        <v>44876.59</v>
      </c>
      <c r="E39" s="35"/>
      <c r="F39" s="35"/>
    </row>
    <row r="40" spans="1:6" ht="30" x14ac:dyDescent="0.25">
      <c r="A40" s="23" t="s">
        <v>52</v>
      </c>
      <c r="B40" s="25" t="s">
        <v>96</v>
      </c>
      <c r="C40" s="25">
        <v>200</v>
      </c>
      <c r="D40" s="37">
        <v>44876.59</v>
      </c>
      <c r="E40" s="35"/>
      <c r="F40" s="35"/>
    </row>
    <row r="41" spans="1:6" ht="30.6" customHeight="1" x14ac:dyDescent="0.25">
      <c r="A41" s="23" t="s">
        <v>63</v>
      </c>
      <c r="B41" s="25">
        <v>1600003610</v>
      </c>
      <c r="C41" s="25"/>
      <c r="D41" s="35">
        <f>D42+D43</f>
        <v>191888.59</v>
      </c>
      <c r="E41" s="35">
        <v>28000</v>
      </c>
      <c r="F41" s="35">
        <v>28000</v>
      </c>
    </row>
    <row r="42" spans="1:6" ht="36.6" customHeight="1" x14ac:dyDescent="0.25">
      <c r="A42" s="23" t="s">
        <v>11</v>
      </c>
      <c r="B42" s="25">
        <v>1600003610</v>
      </c>
      <c r="C42" s="25">
        <v>200</v>
      </c>
      <c r="D42" s="35">
        <v>153252.03</v>
      </c>
      <c r="E42" s="35">
        <v>28000</v>
      </c>
      <c r="F42" s="35">
        <v>28000</v>
      </c>
    </row>
    <row r="43" spans="1:6" ht="20.45" customHeight="1" x14ac:dyDescent="0.25">
      <c r="A43" s="9" t="s">
        <v>12</v>
      </c>
      <c r="B43" s="25">
        <v>1600003610</v>
      </c>
      <c r="C43" s="5">
        <v>800</v>
      </c>
      <c r="D43" s="35">
        <v>38636.559999999998</v>
      </c>
      <c r="E43" s="35"/>
      <c r="F43" s="35"/>
    </row>
    <row r="44" spans="1:6" ht="22.15" customHeight="1" x14ac:dyDescent="0.25">
      <c r="A44" s="9" t="s">
        <v>24</v>
      </c>
      <c r="B44" s="5">
        <v>1600006050</v>
      </c>
      <c r="C44" s="5"/>
      <c r="D44" s="35">
        <f>D45</f>
        <v>2548927.67</v>
      </c>
      <c r="E44" s="35">
        <f>E45</f>
        <v>1698000</v>
      </c>
      <c r="F44" s="35">
        <f>F45</f>
        <v>1658000</v>
      </c>
    </row>
    <row r="45" spans="1:6" ht="33" customHeight="1" x14ac:dyDescent="0.25">
      <c r="A45" s="9" t="s">
        <v>11</v>
      </c>
      <c r="B45" s="5">
        <v>1600006050</v>
      </c>
      <c r="C45" s="5">
        <v>200</v>
      </c>
      <c r="D45" s="35">
        <v>2548927.67</v>
      </c>
      <c r="E45" s="35">
        <v>1698000</v>
      </c>
      <c r="F45" s="35">
        <v>1658000</v>
      </c>
    </row>
    <row r="46" spans="1:6" ht="24" customHeight="1" x14ac:dyDescent="0.25">
      <c r="A46" s="9" t="s">
        <v>12</v>
      </c>
      <c r="B46" s="5">
        <v>1600006050</v>
      </c>
      <c r="C46" s="5">
        <v>800</v>
      </c>
      <c r="D46" s="35">
        <v>3600</v>
      </c>
      <c r="E46" s="35"/>
      <c r="F46" s="35"/>
    </row>
    <row r="47" spans="1:6" x14ac:dyDescent="0.25">
      <c r="A47" s="9" t="s">
        <v>51</v>
      </c>
      <c r="B47" s="5">
        <v>1600006400</v>
      </c>
      <c r="C47" s="5"/>
      <c r="D47" s="35">
        <f>D48</f>
        <v>25887.040000000001</v>
      </c>
      <c r="E47" s="35">
        <v>35000</v>
      </c>
      <c r="F47" s="35">
        <v>35000</v>
      </c>
    </row>
    <row r="48" spans="1:6" ht="27" customHeight="1" x14ac:dyDescent="0.25">
      <c r="A48" s="9" t="s">
        <v>52</v>
      </c>
      <c r="B48" s="5">
        <v>1600006400</v>
      </c>
      <c r="C48" s="5">
        <v>200</v>
      </c>
      <c r="D48" s="35">
        <v>25887.040000000001</v>
      </c>
      <c r="E48" s="35">
        <v>35000</v>
      </c>
      <c r="F48" s="35">
        <v>35000</v>
      </c>
    </row>
    <row r="49" spans="1:6" ht="27" customHeight="1" x14ac:dyDescent="0.25">
      <c r="A49" s="29" t="s">
        <v>91</v>
      </c>
      <c r="B49" s="30" t="s">
        <v>92</v>
      </c>
      <c r="C49" s="30"/>
      <c r="D49" s="37">
        <f>D50</f>
        <v>300000</v>
      </c>
      <c r="E49" s="35"/>
      <c r="F49" s="35"/>
    </row>
    <row r="50" spans="1:6" ht="27" customHeight="1" x14ac:dyDescent="0.25">
      <c r="A50" s="29" t="s">
        <v>71</v>
      </c>
      <c r="B50" s="30" t="s">
        <v>92</v>
      </c>
      <c r="C50" s="30" t="s">
        <v>72</v>
      </c>
      <c r="D50" s="37">
        <v>300000</v>
      </c>
      <c r="E50" s="35"/>
      <c r="F50" s="35"/>
    </row>
    <row r="51" spans="1:6" ht="23.45" customHeight="1" x14ac:dyDescent="0.25">
      <c r="A51" s="29" t="s">
        <v>69</v>
      </c>
      <c r="B51" s="30" t="s">
        <v>70</v>
      </c>
      <c r="C51" s="30"/>
      <c r="D51" s="37">
        <f>D52</f>
        <v>244880</v>
      </c>
      <c r="E51" s="35">
        <f>E52</f>
        <v>73400</v>
      </c>
      <c r="F51" s="35">
        <v>0</v>
      </c>
    </row>
    <row r="52" spans="1:6" ht="30" x14ac:dyDescent="0.25">
      <c r="A52" s="29" t="s">
        <v>71</v>
      </c>
      <c r="B52" s="30" t="s">
        <v>70</v>
      </c>
      <c r="C52" s="30" t="s">
        <v>72</v>
      </c>
      <c r="D52" s="37">
        <v>244880</v>
      </c>
      <c r="E52" s="35">
        <v>73400</v>
      </c>
      <c r="F52" s="35">
        <v>0</v>
      </c>
    </row>
    <row r="53" spans="1:6" x14ac:dyDescent="0.25">
      <c r="A53" s="16" t="s">
        <v>40</v>
      </c>
      <c r="B53" s="17">
        <v>1600099990</v>
      </c>
      <c r="C53" s="17"/>
      <c r="D53" s="35">
        <f>D54</f>
        <v>0</v>
      </c>
      <c r="E53" s="35">
        <f>E54</f>
        <v>170000</v>
      </c>
      <c r="F53" s="35">
        <f>F54</f>
        <v>323000</v>
      </c>
    </row>
    <row r="54" spans="1:6" x14ac:dyDescent="0.25">
      <c r="A54" s="16" t="s">
        <v>41</v>
      </c>
      <c r="B54" s="17">
        <v>1600099990</v>
      </c>
      <c r="C54" s="17">
        <v>900</v>
      </c>
      <c r="D54" s="35">
        <v>0</v>
      </c>
      <c r="E54" s="35">
        <v>170000</v>
      </c>
      <c r="F54" s="35">
        <v>323000</v>
      </c>
    </row>
    <row r="55" spans="1:6" x14ac:dyDescent="0.25">
      <c r="A55" s="32" t="s">
        <v>101</v>
      </c>
    </row>
    <row r="56" spans="1:6" x14ac:dyDescent="0.25">
      <c r="A56" s="4" t="s">
        <v>55</v>
      </c>
    </row>
    <row r="57" spans="1:6" x14ac:dyDescent="0.25">
      <c r="A57" s="4" t="s">
        <v>26</v>
      </c>
    </row>
    <row r="58" spans="1:6" x14ac:dyDescent="0.25">
      <c r="A58" s="4" t="s">
        <v>27</v>
      </c>
    </row>
    <row r="59" spans="1:6" ht="15.75" customHeight="1" x14ac:dyDescent="0.25">
      <c r="A59" s="4" t="s">
        <v>28</v>
      </c>
      <c r="B59" s="19" t="s">
        <v>57</v>
      </c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topLeftCell="A41" workbookViewId="0">
      <selection activeCell="C9" sqref="C9"/>
    </sheetView>
  </sheetViews>
  <sheetFormatPr defaultRowHeight="15" x14ac:dyDescent="0.2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13" style="12" customWidth="1"/>
    <col min="6" max="6" width="13.140625" customWidth="1"/>
    <col min="7" max="7" width="12.85546875" customWidth="1"/>
  </cols>
  <sheetData>
    <row r="1" spans="1:7" ht="12" customHeight="1" x14ac:dyDescent="0.25">
      <c r="A1" s="46"/>
      <c r="B1" s="1"/>
      <c r="C1" s="45" t="s">
        <v>76</v>
      </c>
      <c r="D1" s="45"/>
      <c r="E1" s="45"/>
    </row>
    <row r="2" spans="1:7" ht="34.5" customHeight="1" x14ac:dyDescent="0.25">
      <c r="A2" s="46"/>
      <c r="B2" s="1"/>
      <c r="C2" s="45" t="s">
        <v>54</v>
      </c>
      <c r="D2" s="45"/>
      <c r="E2" s="45"/>
    </row>
    <row r="3" spans="1:7" ht="12" customHeight="1" x14ac:dyDescent="0.25">
      <c r="A3" s="1"/>
      <c r="B3" s="1"/>
      <c r="C3" s="45" t="s">
        <v>102</v>
      </c>
      <c r="D3" s="45"/>
      <c r="E3" s="45"/>
    </row>
    <row r="4" spans="1:7" ht="3.75" hidden="1" customHeight="1" x14ac:dyDescent="0.25">
      <c r="A4" s="3"/>
      <c r="B4" s="3"/>
    </row>
    <row r="5" spans="1:7" ht="27" customHeight="1" x14ac:dyDescent="0.25">
      <c r="A5" s="49" t="s">
        <v>86</v>
      </c>
      <c r="B5" s="49"/>
      <c r="C5" s="49"/>
      <c r="D5" s="49"/>
      <c r="E5" s="49"/>
      <c r="F5" s="49"/>
      <c r="G5" s="49"/>
    </row>
    <row r="6" spans="1:7" ht="5.25" hidden="1" customHeight="1" x14ac:dyDescent="0.25">
      <c r="A6" s="3"/>
      <c r="B6" s="3"/>
    </row>
    <row r="7" spans="1:7" hidden="1" x14ac:dyDescent="0.25">
      <c r="A7" s="48" t="s">
        <v>87</v>
      </c>
      <c r="B7" s="48"/>
      <c r="C7" s="48"/>
      <c r="D7" s="48"/>
      <c r="E7" s="48"/>
      <c r="F7" s="48"/>
      <c r="G7" s="48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75</v>
      </c>
      <c r="G8" s="13" t="s">
        <v>81</v>
      </c>
    </row>
    <row r="9" spans="1:7" ht="21" customHeight="1" x14ac:dyDescent="0.25">
      <c r="A9" s="6" t="s">
        <v>4</v>
      </c>
      <c r="B9" s="6"/>
      <c r="C9" s="7"/>
      <c r="D9" s="7"/>
      <c r="E9" s="41">
        <f t="shared" ref="E9:G10" si="0">E10</f>
        <v>14571147.779999997</v>
      </c>
      <c r="F9" s="41">
        <f t="shared" si="0"/>
        <v>8216350</v>
      </c>
      <c r="G9" s="41">
        <f t="shared" si="0"/>
        <v>7892650</v>
      </c>
    </row>
    <row r="10" spans="1:7" ht="29.45" customHeight="1" x14ac:dyDescent="0.25">
      <c r="A10" s="9" t="s">
        <v>56</v>
      </c>
      <c r="B10" s="5">
        <v>791</v>
      </c>
      <c r="C10" s="7"/>
      <c r="D10" s="7"/>
      <c r="E10" s="42">
        <f t="shared" si="0"/>
        <v>14571147.779999997</v>
      </c>
      <c r="F10" s="42">
        <f t="shared" si="0"/>
        <v>8216350</v>
      </c>
      <c r="G10" s="42">
        <f t="shared" si="0"/>
        <v>7892650</v>
      </c>
    </row>
    <row r="11" spans="1:7" ht="28.9" customHeight="1" x14ac:dyDescent="0.25">
      <c r="A11" s="9" t="s">
        <v>77</v>
      </c>
      <c r="B11" s="5">
        <v>791</v>
      </c>
      <c r="C11" s="5">
        <v>1600000000</v>
      </c>
      <c r="D11" s="5"/>
      <c r="E11" s="42">
        <f>E13+E15+E16+E17+E18+E20+E22+E24+E25+E27+E29+E31+E33+E35+E37+E39+E41+E43+E44+E46+E47+E49+E51+E53</f>
        <v>14571147.779999997</v>
      </c>
      <c r="F11" s="42">
        <f>F12+F14+F19+F21+F23+F26+F28+F30+F32+F34+F42+F45+F48+F52+F54</f>
        <v>8216350</v>
      </c>
      <c r="G11" s="42">
        <f>G12+G14+G19+G21+G23+G26+G28+G30+G32+G34+G42+G45+G48+G52+G54</f>
        <v>7892650</v>
      </c>
    </row>
    <row r="12" spans="1:7" ht="21" customHeight="1" x14ac:dyDescent="0.25">
      <c r="A12" s="9" t="s">
        <v>7</v>
      </c>
      <c r="B12" s="5">
        <v>791</v>
      </c>
      <c r="C12" s="5">
        <v>1600002030</v>
      </c>
      <c r="D12" s="5"/>
      <c r="E12" s="35">
        <f>E13</f>
        <v>1341108.21</v>
      </c>
      <c r="F12" s="35">
        <f>F13</f>
        <v>1113600</v>
      </c>
      <c r="G12" s="35">
        <f>G13</f>
        <v>1113600</v>
      </c>
    </row>
    <row r="13" spans="1:7" ht="60" x14ac:dyDescent="0.25">
      <c r="A13" s="9" t="s">
        <v>8</v>
      </c>
      <c r="B13" s="5">
        <v>791</v>
      </c>
      <c r="C13" s="5">
        <v>1600002030</v>
      </c>
      <c r="D13" s="5">
        <v>100</v>
      </c>
      <c r="E13" s="35">
        <v>1341108.21</v>
      </c>
      <c r="F13" s="35">
        <v>1113600</v>
      </c>
      <c r="G13" s="35">
        <v>1113600</v>
      </c>
    </row>
    <row r="14" spans="1:7" ht="30" x14ac:dyDescent="0.25">
      <c r="A14" s="9" t="s">
        <v>10</v>
      </c>
      <c r="B14" s="5">
        <v>791</v>
      </c>
      <c r="C14" s="5">
        <v>1600002040</v>
      </c>
      <c r="D14" s="5"/>
      <c r="E14" s="35">
        <f>E15+E16+E18</f>
        <v>3825431.88</v>
      </c>
      <c r="F14" s="35">
        <f>F15+F16+F18</f>
        <v>3345400</v>
      </c>
      <c r="G14" s="35">
        <f>G15+G16+G18</f>
        <v>3242100</v>
      </c>
    </row>
    <row r="15" spans="1:7" ht="60" x14ac:dyDescent="0.25">
      <c r="A15" s="9" t="s">
        <v>8</v>
      </c>
      <c r="B15" s="5">
        <v>791</v>
      </c>
      <c r="C15" s="5">
        <v>1600002040</v>
      </c>
      <c r="D15" s="5">
        <v>100</v>
      </c>
      <c r="E15" s="35">
        <v>2575648.0699999998</v>
      </c>
      <c r="F15" s="35">
        <v>2207600</v>
      </c>
      <c r="G15" s="35">
        <v>2207600</v>
      </c>
    </row>
    <row r="16" spans="1:7" ht="30" x14ac:dyDescent="0.25">
      <c r="A16" s="9" t="s">
        <v>11</v>
      </c>
      <c r="B16" s="5">
        <v>791</v>
      </c>
      <c r="C16" s="5">
        <v>1600002040</v>
      </c>
      <c r="D16" s="5">
        <v>200</v>
      </c>
      <c r="E16" s="35">
        <v>1246283.81</v>
      </c>
      <c r="F16" s="35">
        <v>1129300</v>
      </c>
      <c r="G16" s="35">
        <v>1026000</v>
      </c>
    </row>
    <row r="17" spans="1:7" x14ac:dyDescent="0.25">
      <c r="A17" s="9" t="s">
        <v>12</v>
      </c>
      <c r="B17" s="5">
        <v>791</v>
      </c>
      <c r="C17" s="5">
        <v>1600002040</v>
      </c>
      <c r="D17" s="5">
        <v>300</v>
      </c>
      <c r="E17" s="35">
        <v>4848.51</v>
      </c>
      <c r="F17" s="35"/>
      <c r="G17" s="35"/>
    </row>
    <row r="18" spans="1:7" ht="18.7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35">
        <v>3500</v>
      </c>
      <c r="F18" s="35">
        <v>8500</v>
      </c>
      <c r="G18" s="35">
        <v>8500</v>
      </c>
    </row>
    <row r="19" spans="1:7" ht="28.9" customHeight="1" x14ac:dyDescent="0.25">
      <c r="A19" s="23" t="s">
        <v>80</v>
      </c>
      <c r="B19" s="5">
        <v>791</v>
      </c>
      <c r="C19" s="25">
        <v>1600000220</v>
      </c>
      <c r="D19" s="25"/>
      <c r="E19" s="36">
        <f>E20</f>
        <v>43431.21</v>
      </c>
      <c r="F19" s="36">
        <f t="shared" ref="F19:G19" si="1">F20</f>
        <v>0</v>
      </c>
      <c r="G19" s="36">
        <f t="shared" si="1"/>
        <v>0</v>
      </c>
    </row>
    <row r="20" spans="1:7" ht="22.9" customHeight="1" x14ac:dyDescent="0.25">
      <c r="A20" s="9" t="s">
        <v>12</v>
      </c>
      <c r="B20" s="5">
        <v>791</v>
      </c>
      <c r="C20" s="25">
        <v>1600000220</v>
      </c>
      <c r="D20" s="25">
        <v>800</v>
      </c>
      <c r="E20" s="36">
        <v>43431.21</v>
      </c>
      <c r="F20" s="36">
        <v>0</v>
      </c>
      <c r="G20" s="36">
        <v>0</v>
      </c>
    </row>
    <row r="21" spans="1:7" ht="18.75" customHeight="1" x14ac:dyDescent="0.25">
      <c r="A21" s="9" t="s">
        <v>15</v>
      </c>
      <c r="B21" s="5">
        <v>791</v>
      </c>
      <c r="C21" s="5">
        <v>1600007500</v>
      </c>
      <c r="D21" s="5"/>
      <c r="E21" s="35">
        <v>50000</v>
      </c>
      <c r="F21" s="35">
        <v>50000</v>
      </c>
      <c r="G21" s="35">
        <v>50000</v>
      </c>
    </row>
    <row r="22" spans="1:7" ht="22.1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35">
        <v>50000</v>
      </c>
      <c r="F22" s="35">
        <v>50000</v>
      </c>
      <c r="G22" s="35">
        <v>50000</v>
      </c>
    </row>
    <row r="23" spans="1:7" ht="20.45" customHeight="1" x14ac:dyDescent="0.25">
      <c r="A23" s="9" t="s">
        <v>50</v>
      </c>
      <c r="B23" s="5">
        <v>791</v>
      </c>
      <c r="C23" s="5">
        <v>1600009040</v>
      </c>
      <c r="D23" s="5"/>
      <c r="E23" s="35">
        <f>E24+E25</f>
        <v>150139</v>
      </c>
      <c r="F23" s="35">
        <f>F24+F25</f>
        <v>17000</v>
      </c>
      <c r="G23" s="35">
        <f>G24+G25</f>
        <v>5000</v>
      </c>
    </row>
    <row r="24" spans="1:7" ht="30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35">
        <v>139326</v>
      </c>
      <c r="F24" s="35">
        <v>5000</v>
      </c>
      <c r="G24" s="35">
        <v>5000</v>
      </c>
    </row>
    <row r="25" spans="1:7" ht="21.6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35">
        <v>10813</v>
      </c>
      <c r="F25" s="35">
        <v>12000</v>
      </c>
      <c r="G25" s="35">
        <v>0</v>
      </c>
    </row>
    <row r="26" spans="1:7" ht="45" customHeight="1" x14ac:dyDescent="0.25">
      <c r="A26" s="9" t="s">
        <v>18</v>
      </c>
      <c r="B26" s="10" t="s">
        <v>64</v>
      </c>
      <c r="C26" s="5">
        <v>1600051180</v>
      </c>
      <c r="D26" s="5"/>
      <c r="E26" s="35">
        <f>E27</f>
        <v>351350</v>
      </c>
      <c r="F26" s="35">
        <f>F27</f>
        <v>365950</v>
      </c>
      <c r="G26" s="35">
        <f>G27</f>
        <v>377950</v>
      </c>
    </row>
    <row r="27" spans="1:7" ht="60" x14ac:dyDescent="0.25">
      <c r="A27" s="11" t="s">
        <v>8</v>
      </c>
      <c r="B27" s="5">
        <v>791</v>
      </c>
      <c r="C27" s="5">
        <v>1600051180</v>
      </c>
      <c r="D27" s="5">
        <v>100</v>
      </c>
      <c r="E27" s="35">
        <v>351350</v>
      </c>
      <c r="F27" s="35">
        <v>365950</v>
      </c>
      <c r="G27" s="35">
        <v>377950</v>
      </c>
    </row>
    <row r="28" spans="1:7" ht="30" x14ac:dyDescent="0.25">
      <c r="A28" s="22" t="s">
        <v>47</v>
      </c>
      <c r="B28" s="5">
        <v>791</v>
      </c>
      <c r="C28" s="21">
        <v>1600024300</v>
      </c>
      <c r="D28" s="21"/>
      <c r="E28" s="35">
        <f>E29</f>
        <v>228200.51</v>
      </c>
      <c r="F28" s="35">
        <f>F29</f>
        <v>210000</v>
      </c>
      <c r="G28" s="35">
        <f>G29</f>
        <v>0</v>
      </c>
    </row>
    <row r="29" spans="1:7" ht="18" customHeight="1" x14ac:dyDescent="0.25">
      <c r="A29" s="22" t="s">
        <v>11</v>
      </c>
      <c r="B29" s="5">
        <v>791</v>
      </c>
      <c r="C29" s="21">
        <v>1600024300</v>
      </c>
      <c r="D29" s="21">
        <v>200</v>
      </c>
      <c r="E29" s="35">
        <v>228200.51</v>
      </c>
      <c r="F29" s="35">
        <v>210000</v>
      </c>
      <c r="G29" s="35"/>
    </row>
    <row r="30" spans="1:7" ht="90" x14ac:dyDescent="0.25">
      <c r="A30" s="31" t="s">
        <v>73</v>
      </c>
      <c r="B30" s="5">
        <v>791</v>
      </c>
      <c r="C30" s="25">
        <v>1600074040</v>
      </c>
      <c r="D30" s="25"/>
      <c r="E30" s="37">
        <v>600000</v>
      </c>
      <c r="F30" s="37">
        <f>F31</f>
        <v>0</v>
      </c>
      <c r="G30" s="37">
        <f>G31</f>
        <v>0</v>
      </c>
    </row>
    <row r="31" spans="1:7" ht="29.25" customHeight="1" x14ac:dyDescent="0.25">
      <c r="A31" s="23" t="s">
        <v>11</v>
      </c>
      <c r="B31" s="5">
        <v>791</v>
      </c>
      <c r="C31" s="25">
        <v>1600074040</v>
      </c>
      <c r="D31" s="25">
        <v>200</v>
      </c>
      <c r="E31" s="37">
        <v>600000</v>
      </c>
      <c r="F31" s="37">
        <v>0</v>
      </c>
      <c r="G31" s="37">
        <v>0</v>
      </c>
    </row>
    <row r="32" spans="1:7" x14ac:dyDescent="0.25">
      <c r="A32" s="23" t="s">
        <v>60</v>
      </c>
      <c r="B32" s="5">
        <v>791</v>
      </c>
      <c r="C32" s="25">
        <v>1600024700</v>
      </c>
      <c r="D32" s="25"/>
      <c r="E32" s="35">
        <f>E33</f>
        <v>15288.96</v>
      </c>
      <c r="F32" s="35">
        <f>F33</f>
        <v>50000</v>
      </c>
      <c r="G32" s="35">
        <v>0</v>
      </c>
    </row>
    <row r="33" spans="1:7" ht="18" customHeight="1" x14ac:dyDescent="0.25">
      <c r="A33" s="23" t="s">
        <v>11</v>
      </c>
      <c r="B33" s="5">
        <v>791</v>
      </c>
      <c r="C33" s="25">
        <v>1600024700</v>
      </c>
      <c r="D33" s="25">
        <v>200</v>
      </c>
      <c r="E33" s="35">
        <v>15288.96</v>
      </c>
      <c r="F33" s="35">
        <v>50000</v>
      </c>
      <c r="G33" s="35">
        <v>0</v>
      </c>
    </row>
    <row r="34" spans="1:7" ht="14.25" customHeight="1" x14ac:dyDescent="0.25">
      <c r="A34" s="9" t="s">
        <v>21</v>
      </c>
      <c r="B34" s="5">
        <v>791</v>
      </c>
      <c r="C34" s="5">
        <v>1600003150</v>
      </c>
      <c r="D34" s="5"/>
      <c r="E34" s="35">
        <f>E35</f>
        <v>2564080</v>
      </c>
      <c r="F34" s="35">
        <f>F35</f>
        <v>1060000</v>
      </c>
      <c r="G34" s="35">
        <f>G35</f>
        <v>1060000</v>
      </c>
    </row>
    <row r="35" spans="1:7" ht="30" x14ac:dyDescent="0.25">
      <c r="A35" s="9" t="s">
        <v>11</v>
      </c>
      <c r="B35" s="5">
        <v>791</v>
      </c>
      <c r="C35" s="5">
        <v>1600003150</v>
      </c>
      <c r="D35" s="5">
        <v>200</v>
      </c>
      <c r="E35" s="35">
        <v>2564080</v>
      </c>
      <c r="F35" s="35">
        <v>1060000</v>
      </c>
      <c r="G35" s="35">
        <v>1060000</v>
      </c>
    </row>
    <row r="36" spans="1:7" ht="45" x14ac:dyDescent="0.25">
      <c r="A36" s="23" t="s">
        <v>93</v>
      </c>
      <c r="B36" s="5">
        <v>791</v>
      </c>
      <c r="C36" s="25" t="s">
        <v>94</v>
      </c>
      <c r="D36" s="25"/>
      <c r="E36" s="43">
        <f>E37</f>
        <v>1530779.61</v>
      </c>
      <c r="F36" s="35"/>
      <c r="G36" s="35"/>
    </row>
    <row r="37" spans="1:7" ht="30" x14ac:dyDescent="0.25">
      <c r="A37" s="23" t="s">
        <v>11</v>
      </c>
      <c r="B37" s="5">
        <v>791</v>
      </c>
      <c r="C37" s="25" t="s">
        <v>94</v>
      </c>
      <c r="D37" s="25">
        <v>200</v>
      </c>
      <c r="E37" s="43">
        <v>1530779.61</v>
      </c>
      <c r="F37" s="35"/>
      <c r="G37" s="35"/>
    </row>
    <row r="38" spans="1:7" x14ac:dyDescent="0.25">
      <c r="A38" s="23" t="s">
        <v>90</v>
      </c>
      <c r="B38" s="5">
        <v>791</v>
      </c>
      <c r="C38" s="25">
        <v>1600003330</v>
      </c>
      <c r="D38" s="25"/>
      <c r="E38" s="37">
        <f>E39</f>
        <v>506430</v>
      </c>
      <c r="F38" s="35"/>
      <c r="G38" s="35"/>
    </row>
    <row r="39" spans="1:7" ht="30" x14ac:dyDescent="0.25">
      <c r="A39" s="23" t="s">
        <v>11</v>
      </c>
      <c r="B39" s="5">
        <v>791</v>
      </c>
      <c r="C39" s="25">
        <v>1600003330</v>
      </c>
      <c r="D39" s="25">
        <v>200</v>
      </c>
      <c r="E39" s="37">
        <v>506430</v>
      </c>
      <c r="F39" s="35"/>
      <c r="G39" s="35"/>
    </row>
    <row r="40" spans="1:7" ht="45" x14ac:dyDescent="0.25">
      <c r="A40" s="23" t="s">
        <v>95</v>
      </c>
      <c r="B40" s="5">
        <v>791</v>
      </c>
      <c r="C40" s="25" t="s">
        <v>96</v>
      </c>
      <c r="D40" s="25"/>
      <c r="E40" s="37">
        <f>E41</f>
        <v>44876.59</v>
      </c>
      <c r="F40" s="35"/>
      <c r="G40" s="35"/>
    </row>
    <row r="41" spans="1:7" ht="30" x14ac:dyDescent="0.25">
      <c r="A41" s="23" t="s">
        <v>52</v>
      </c>
      <c r="B41" s="5">
        <v>791</v>
      </c>
      <c r="C41" s="25" t="s">
        <v>96</v>
      </c>
      <c r="D41" s="25">
        <v>200</v>
      </c>
      <c r="E41" s="37">
        <v>44876.59</v>
      </c>
      <c r="F41" s="35"/>
      <c r="G41" s="35"/>
    </row>
    <row r="42" spans="1:7" ht="45" x14ac:dyDescent="0.25">
      <c r="A42" s="23" t="s">
        <v>63</v>
      </c>
      <c r="B42" s="5">
        <v>791</v>
      </c>
      <c r="C42" s="25">
        <v>1600003610</v>
      </c>
      <c r="D42" s="25"/>
      <c r="E42" s="35">
        <f>E43+E44</f>
        <v>191888.59</v>
      </c>
      <c r="F42" s="35">
        <v>28000</v>
      </c>
      <c r="G42" s="35">
        <v>28000</v>
      </c>
    </row>
    <row r="43" spans="1:7" ht="30" x14ac:dyDescent="0.25">
      <c r="A43" s="23" t="s">
        <v>11</v>
      </c>
      <c r="B43" s="5">
        <v>791</v>
      </c>
      <c r="C43" s="25">
        <v>1600003610</v>
      </c>
      <c r="D43" s="25">
        <v>200</v>
      </c>
      <c r="E43" s="35">
        <v>153252.03</v>
      </c>
      <c r="F43" s="35">
        <v>28000</v>
      </c>
      <c r="G43" s="35">
        <v>28000</v>
      </c>
    </row>
    <row r="44" spans="1:7" ht="20.45" customHeight="1" x14ac:dyDescent="0.25">
      <c r="A44" s="9" t="s">
        <v>12</v>
      </c>
      <c r="B44" s="5">
        <v>791</v>
      </c>
      <c r="C44" s="25">
        <v>1600003610</v>
      </c>
      <c r="D44" s="5">
        <v>800</v>
      </c>
      <c r="E44" s="35">
        <v>38636.559999999998</v>
      </c>
      <c r="F44" s="35"/>
    </row>
    <row r="45" spans="1:7" ht="27" customHeight="1" x14ac:dyDescent="0.25">
      <c r="A45" s="9" t="s">
        <v>24</v>
      </c>
      <c r="B45" s="5">
        <v>791</v>
      </c>
      <c r="C45" s="5">
        <v>1600006050</v>
      </c>
      <c r="D45" s="5"/>
      <c r="E45" s="35">
        <f>E46</f>
        <v>2548927.67</v>
      </c>
      <c r="F45" s="35">
        <f>F46</f>
        <v>1698000</v>
      </c>
      <c r="G45" s="35">
        <f>G46</f>
        <v>1658000</v>
      </c>
    </row>
    <row r="46" spans="1:7" ht="30" x14ac:dyDescent="0.25">
      <c r="A46" s="9" t="s">
        <v>11</v>
      </c>
      <c r="B46" s="5">
        <v>791</v>
      </c>
      <c r="C46" s="5">
        <v>1600006050</v>
      </c>
      <c r="D46" s="5">
        <v>200</v>
      </c>
      <c r="E46" s="35">
        <v>2548927.67</v>
      </c>
      <c r="F46" s="35">
        <v>1698000</v>
      </c>
      <c r="G46" s="35">
        <v>1658000</v>
      </c>
    </row>
    <row r="47" spans="1:7" x14ac:dyDescent="0.25">
      <c r="A47" s="9" t="s">
        <v>12</v>
      </c>
      <c r="B47" s="5">
        <v>791</v>
      </c>
      <c r="C47" s="5">
        <v>1600006050</v>
      </c>
      <c r="D47" s="5">
        <v>800</v>
      </c>
      <c r="E47" s="35">
        <v>3600</v>
      </c>
      <c r="F47" s="35"/>
      <c r="G47" s="35"/>
    </row>
    <row r="48" spans="1:7" x14ac:dyDescent="0.25">
      <c r="A48" s="9" t="s">
        <v>51</v>
      </c>
      <c r="B48" s="5">
        <v>791</v>
      </c>
      <c r="C48" s="5">
        <v>1600006400</v>
      </c>
      <c r="D48" s="5"/>
      <c r="E48" s="35">
        <f>E49</f>
        <v>25887.040000000001</v>
      </c>
      <c r="F48" s="35">
        <v>35000</v>
      </c>
      <c r="G48" s="35">
        <v>35000</v>
      </c>
    </row>
    <row r="49" spans="1:7" ht="30" x14ac:dyDescent="0.25">
      <c r="A49" s="9" t="s">
        <v>52</v>
      </c>
      <c r="B49" s="5">
        <v>791</v>
      </c>
      <c r="C49" s="5">
        <v>1600006400</v>
      </c>
      <c r="D49" s="5">
        <v>200</v>
      </c>
      <c r="E49" s="35">
        <v>25887.040000000001</v>
      </c>
      <c r="F49" s="35">
        <v>35000</v>
      </c>
      <c r="G49" s="35">
        <v>35000</v>
      </c>
    </row>
    <row r="50" spans="1:7" ht="45" x14ac:dyDescent="0.25">
      <c r="A50" s="29" t="s">
        <v>91</v>
      </c>
      <c r="B50" s="5">
        <v>791</v>
      </c>
      <c r="C50" s="30" t="s">
        <v>92</v>
      </c>
      <c r="D50" s="30"/>
      <c r="E50" s="37">
        <f>E51</f>
        <v>300000</v>
      </c>
      <c r="F50" s="35"/>
      <c r="G50" s="35"/>
    </row>
    <row r="51" spans="1:7" ht="30" x14ac:dyDescent="0.25">
      <c r="A51" s="29" t="s">
        <v>71</v>
      </c>
      <c r="B51" s="5">
        <v>791</v>
      </c>
      <c r="C51" s="30" t="s">
        <v>92</v>
      </c>
      <c r="D51" s="30" t="s">
        <v>72</v>
      </c>
      <c r="E51" s="37">
        <v>300000</v>
      </c>
      <c r="F51" s="35"/>
      <c r="G51" s="35"/>
    </row>
    <row r="52" spans="1:7" x14ac:dyDescent="0.25">
      <c r="A52" s="29" t="s">
        <v>69</v>
      </c>
      <c r="B52" s="5">
        <v>791</v>
      </c>
      <c r="C52" s="30" t="s">
        <v>70</v>
      </c>
      <c r="D52" s="30"/>
      <c r="E52" s="37">
        <f>E53</f>
        <v>244880</v>
      </c>
      <c r="F52" s="35">
        <f>F53</f>
        <v>73400</v>
      </c>
      <c r="G52" s="35">
        <v>0</v>
      </c>
    </row>
    <row r="53" spans="1:7" ht="30" x14ac:dyDescent="0.25">
      <c r="A53" s="29" t="s">
        <v>71</v>
      </c>
      <c r="B53" s="5">
        <v>791</v>
      </c>
      <c r="C53" s="30" t="s">
        <v>70</v>
      </c>
      <c r="D53" s="30" t="s">
        <v>72</v>
      </c>
      <c r="E53" s="37">
        <v>244880</v>
      </c>
      <c r="F53" s="35">
        <v>73400</v>
      </c>
      <c r="G53" s="35">
        <v>0</v>
      </c>
    </row>
    <row r="54" spans="1:7" x14ac:dyDescent="0.25">
      <c r="A54" s="16" t="s">
        <v>40</v>
      </c>
      <c r="B54" s="26">
        <v>791</v>
      </c>
      <c r="C54" s="17">
        <v>1600099990</v>
      </c>
      <c r="D54" s="17"/>
      <c r="E54" s="35">
        <f>E55</f>
        <v>0</v>
      </c>
      <c r="F54" s="35">
        <f>F55</f>
        <v>170000</v>
      </c>
      <c r="G54" s="35">
        <f>G55</f>
        <v>323000</v>
      </c>
    </row>
    <row r="55" spans="1:7" x14ac:dyDescent="0.25">
      <c r="A55" s="16" t="s">
        <v>41</v>
      </c>
      <c r="B55" s="26">
        <v>791</v>
      </c>
      <c r="C55" s="17">
        <v>1600099990</v>
      </c>
      <c r="D55" s="17">
        <v>900</v>
      </c>
      <c r="E55" s="35">
        <v>0</v>
      </c>
      <c r="F55" s="35">
        <v>170000</v>
      </c>
      <c r="G55" s="35">
        <v>323000</v>
      </c>
    </row>
    <row r="56" spans="1:7" x14ac:dyDescent="0.25">
      <c r="A56" s="4" t="s">
        <v>25</v>
      </c>
      <c r="B56" s="4"/>
    </row>
    <row r="57" spans="1:7" x14ac:dyDescent="0.25">
      <c r="A57" s="4" t="s">
        <v>55</v>
      </c>
      <c r="B57" s="4"/>
    </row>
    <row r="58" spans="1:7" x14ac:dyDescent="0.25">
      <c r="A58" s="4" t="s">
        <v>26</v>
      </c>
      <c r="B58" s="4"/>
    </row>
    <row r="59" spans="1:7" x14ac:dyDescent="0.25">
      <c r="A59" s="4" t="s">
        <v>27</v>
      </c>
      <c r="B59" s="4"/>
    </row>
    <row r="60" spans="1:7" ht="15.75" customHeight="1" x14ac:dyDescent="0.25">
      <c r="A60" s="4" t="s">
        <v>28</v>
      </c>
      <c r="B60" s="4"/>
      <c r="C60" s="18" t="s">
        <v>57</v>
      </c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  <row r="69" spans="1:2" x14ac:dyDescent="0.25">
      <c r="A69" s="4"/>
      <c r="B69" s="4"/>
    </row>
    <row r="70" spans="1:2" x14ac:dyDescent="0.25">
      <c r="A70" s="4"/>
      <c r="B70" s="4"/>
    </row>
    <row r="71" spans="1:2" x14ac:dyDescent="0.25">
      <c r="A71" s="4"/>
      <c r="B71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2</vt:lpstr>
      <vt:lpstr>прил.3</vt:lpstr>
      <vt:lpstr>прил.4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2023-12-11T11:40:14Z</cp:lastPrinted>
  <dcterms:created xsi:type="dcterms:W3CDTF">2016-11-12T16:46:08Z</dcterms:created>
  <dcterms:modified xsi:type="dcterms:W3CDTF">2023-12-11T11:40:21Z</dcterms:modified>
</cp:coreProperties>
</file>